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\\rh-fs02\finadmin\Accounting\All Companies\Audit 2024 TBSG work folder\TBS Group financial statements\Consolidated\"/>
    </mc:Choice>
  </mc:AlternateContent>
  <xr:revisionPtr revIDLastSave="0" documentId="13_ncr:101_{DA7AE16A-5229-4160-8F44-120198CB1111}" xr6:coauthVersionLast="47" xr6:coauthVersionMax="47" xr10:uidLastSave="{00000000-0000-0000-0000-000000000000}"/>
  <bookViews>
    <workbookView xWindow="-96" yWindow="-96" windowWidth="23232" windowHeight="13872" tabRatio="766" activeTab="1" xr2:uid="{00000000-000D-0000-FFFF-FFFF00000000}"/>
  </bookViews>
  <sheets>
    <sheet name="Title" sheetId="1" r:id="rId1"/>
    <sheet name="1-Balance Sheet" sheetId="2" r:id="rId2"/>
    <sheet name="2 - Income Statement" sheetId="3" r:id="rId3"/>
    <sheet name="3 - Cash Flow Statement" sheetId="4" r:id="rId4"/>
    <sheet name="4 - Owners' equity" sheetId="5" r:id="rId5"/>
    <sheet name="Exerpt 6" sheetId="6" r:id="rId6"/>
    <sheet name="Exerpt 7" sheetId="7" r:id="rId7"/>
    <sheet name="Exerpt 8" sheetId="8" r:id="rId8"/>
    <sheet name="Exerpt 8 Bulgaria" sheetId="9" r:id="rId9"/>
    <sheet name="Exerpt 8 Serbia" sheetId="10" r:id="rId10"/>
    <sheet name="Exerpt 8 Bosnia" sheetId="12" r:id="rId11"/>
    <sheet name="Exerpt 8 Slovenia" sheetId="13" r:id="rId12"/>
    <sheet name="Exerpt 8 Macedonia" sheetId="14" r:id="rId13"/>
    <sheet name="Exerpt 8 Croatia" sheetId="16" r:id="rId14"/>
    <sheet name="Exerpt 8 Romania" sheetId="17" r:id="rId15"/>
    <sheet name="Exerpt 8 USA" sheetId="18" r:id="rId16"/>
    <sheet name="Exerpt 8 Germany" sheetId="19" r:id="rId17"/>
  </sheets>
  <externalReferences>
    <externalReference r:id="rId18"/>
  </externalReferences>
  <definedNames>
    <definedName name="_consolidation">[1]Nomenklaturi!$A$1:$A$2</definedName>
    <definedName name="_xlnm._FilterDatabase" localSheetId="1" hidden="1">'1-Balance Sheet'!$A$8:$R$95</definedName>
    <definedName name="_xlnm._FilterDatabase" localSheetId="2" hidden="1">'2 - Income Statement'!$A$9:$U$45</definedName>
    <definedName name="_xlnm._FilterDatabase" localSheetId="3" hidden="1">'3 - Cash Flow Statement'!$A$9:$I$48</definedName>
    <definedName name="_pdeTypeList">[1]Nomenklaturi!$A$5:$A$9</definedName>
    <definedName name="authorName">[1]Начална!$AA$3</definedName>
    <definedName name="endDate">[1]Начална!$AA$1</definedName>
    <definedName name="pdeBulstat">[1]Начална!$B$16</definedName>
    <definedName name="pdeName">[1]Начална!$B$14</definedName>
    <definedName name="pdeReportingDate">[1]Начална!$AA$2</definedName>
    <definedName name="_xlnm.Print_Area" localSheetId="1">'1-Balance Sheet'!$A$1:$H$103</definedName>
    <definedName name="_xlnm.Print_Area" localSheetId="4">'4 - Owners'' equity'!$A$1:$M$44</definedName>
    <definedName name="_xlnm.Print_Area" localSheetId="5">'Exerpt 6'!$A$1:$T$48</definedName>
    <definedName name="_xlnm.Print_Area" localSheetId="6">'Exerpt 7'!$A$1:$G$114</definedName>
    <definedName name="_xlnm.Print_Area" localSheetId="7">'Exerpt 8'!$A$1:$I$34</definedName>
    <definedName name="_xlnm.Print_Area" localSheetId="10">'Exerpt 8 Bosnia'!$A$1:$I$34</definedName>
    <definedName name="_xlnm.Print_Area" localSheetId="8">'Exerpt 8 Bulgaria'!$A$1:$I$36</definedName>
    <definedName name="_xlnm.Print_Area" localSheetId="13">'Exerpt 8 Croatia'!$A$1:$I$35</definedName>
    <definedName name="_xlnm.Print_Area" localSheetId="16">'Exerpt 8 Germany'!$A$1:$I$35</definedName>
    <definedName name="_xlnm.Print_Area" localSheetId="12">'Exerpt 8 Macedonia'!$A$1:$I$34</definedName>
    <definedName name="_xlnm.Print_Area" localSheetId="14">'Exerpt 8 Romania'!$A$1:$I$34</definedName>
    <definedName name="_xlnm.Print_Area" localSheetId="9">'Exerpt 8 Serbia'!$A$1:$I$35</definedName>
    <definedName name="_xlnm.Print_Area" localSheetId="11">'Exerpt 8 Slovenia'!$A$1:$I$36</definedName>
    <definedName name="_xlnm.Print_Area" localSheetId="15">'Exerpt 8 USA'!$A$1:$I$35</definedName>
    <definedName name="reportConsolidation">[1]Начална!$A$3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6" i="19" l="1"/>
  <c r="A6" i="18"/>
  <c r="A6" i="17"/>
  <c r="A6" i="16"/>
  <c r="A6" i="14"/>
  <c r="A6" i="13"/>
  <c r="A6" i="12"/>
  <c r="A6" i="10"/>
  <c r="A6" i="9"/>
  <c r="A6" i="8"/>
  <c r="A6" i="7"/>
  <c r="C6" i="6"/>
  <c r="G18" i="3"/>
  <c r="C58" i="7" l="1"/>
  <c r="C105" i="7"/>
  <c r="C90" i="7"/>
  <c r="D90" i="7" s="1"/>
  <c r="C89" i="7"/>
  <c r="D89" i="7" s="1"/>
  <c r="C88" i="7"/>
  <c r="D88" i="7" s="1"/>
  <c r="C85" i="7"/>
  <c r="D85" i="7" s="1"/>
  <c r="C73" i="7"/>
  <c r="D73" i="7" s="1"/>
  <c r="C65" i="7"/>
  <c r="C66" i="7" s="1"/>
  <c r="C29" i="7"/>
  <c r="D29" i="7" s="1"/>
  <c r="C27" i="7"/>
  <c r="D27" i="7" s="1"/>
  <c r="C22" i="7"/>
  <c r="C30" i="7"/>
  <c r="D30" i="7" s="1"/>
  <c r="C43" i="7"/>
  <c r="D43" i="7" s="1"/>
  <c r="B30" i="19" l="1"/>
  <c r="H27" i="19"/>
  <c r="G27" i="19"/>
  <c r="F27" i="19"/>
  <c r="I27" i="19" s="1"/>
  <c r="E27" i="19"/>
  <c r="D27" i="19"/>
  <c r="C27" i="19"/>
  <c r="I26" i="19"/>
  <c r="I25" i="19"/>
  <c r="I24" i="19"/>
  <c r="I23" i="19"/>
  <c r="I22" i="19"/>
  <c r="I21" i="19"/>
  <c r="I20" i="19"/>
  <c r="I18" i="19"/>
  <c r="H18" i="19"/>
  <c r="G18" i="19"/>
  <c r="F18" i="19"/>
  <c r="E18" i="19"/>
  <c r="D18" i="19"/>
  <c r="C18" i="19"/>
  <c r="I17" i="19"/>
  <c r="I16" i="19"/>
  <c r="I15" i="19"/>
  <c r="I14" i="19"/>
  <c r="I13" i="19"/>
  <c r="B39" i="5"/>
  <c r="B30" i="8"/>
  <c r="B31" i="9"/>
  <c r="B30" i="10"/>
  <c r="B30" i="12"/>
  <c r="B30" i="13"/>
  <c r="B30" i="14"/>
  <c r="B30" i="16"/>
  <c r="B30" i="17"/>
  <c r="B30" i="18"/>
  <c r="D44" i="6"/>
  <c r="B109" i="7"/>
  <c r="H27" i="18"/>
  <c r="I27" i="18" s="1"/>
  <c r="G27" i="18"/>
  <c r="F27" i="18"/>
  <c r="E27" i="18"/>
  <c r="D27" i="18"/>
  <c r="C27" i="18"/>
  <c r="I26" i="18"/>
  <c r="I25" i="18"/>
  <c r="I24" i="18"/>
  <c r="I23" i="18"/>
  <c r="I22" i="18"/>
  <c r="I21" i="18"/>
  <c r="I20" i="18"/>
  <c r="H18" i="18"/>
  <c r="G18" i="18"/>
  <c r="F18" i="18"/>
  <c r="I18" i="18" s="1"/>
  <c r="E18" i="18"/>
  <c r="D18" i="18"/>
  <c r="C18" i="18"/>
  <c r="I17" i="18"/>
  <c r="I16" i="18"/>
  <c r="I15" i="18"/>
  <c r="I14" i="18"/>
  <c r="I13" i="18"/>
  <c r="I27" i="17"/>
  <c r="H27" i="17"/>
  <c r="G27" i="17"/>
  <c r="F27" i="17"/>
  <c r="E27" i="17"/>
  <c r="D27" i="17"/>
  <c r="C27" i="17"/>
  <c r="I26" i="17"/>
  <c r="I25" i="17"/>
  <c r="I24" i="17"/>
  <c r="I23" i="17"/>
  <c r="I22" i="17"/>
  <c r="I21" i="17"/>
  <c r="I20" i="17"/>
  <c r="H18" i="17"/>
  <c r="I18" i="17" s="1"/>
  <c r="G18" i="17"/>
  <c r="F18" i="17"/>
  <c r="E18" i="17"/>
  <c r="D18" i="17"/>
  <c r="C18" i="17"/>
  <c r="I17" i="17"/>
  <c r="I16" i="17"/>
  <c r="I15" i="17"/>
  <c r="I14" i="17"/>
  <c r="I13" i="17"/>
  <c r="H27" i="16"/>
  <c r="G27" i="16"/>
  <c r="I27" i="16" s="1"/>
  <c r="F27" i="16"/>
  <c r="E27" i="16"/>
  <c r="D27" i="16"/>
  <c r="C27" i="16"/>
  <c r="I26" i="16"/>
  <c r="I25" i="16"/>
  <c r="I24" i="16"/>
  <c r="I23" i="16"/>
  <c r="I22" i="16"/>
  <c r="I21" i="16"/>
  <c r="I20" i="16"/>
  <c r="H18" i="16"/>
  <c r="G18" i="16"/>
  <c r="F18" i="16"/>
  <c r="I18" i="16" s="1"/>
  <c r="E18" i="16"/>
  <c r="D18" i="16"/>
  <c r="C18" i="16"/>
  <c r="I17" i="16"/>
  <c r="I16" i="16"/>
  <c r="I15" i="16"/>
  <c r="I14" i="16"/>
  <c r="I13" i="16"/>
  <c r="I27" i="14"/>
  <c r="H27" i="14"/>
  <c r="G27" i="14"/>
  <c r="F27" i="14"/>
  <c r="E27" i="14"/>
  <c r="D27" i="14"/>
  <c r="C27" i="14"/>
  <c r="I26" i="14"/>
  <c r="I25" i="14"/>
  <c r="I24" i="14"/>
  <c r="I23" i="14"/>
  <c r="I22" i="14"/>
  <c r="I21" i="14"/>
  <c r="I20" i="14"/>
  <c r="H18" i="14"/>
  <c r="G18" i="14"/>
  <c r="F18" i="14"/>
  <c r="E18" i="14"/>
  <c r="D18" i="14"/>
  <c r="C18" i="14"/>
  <c r="I17" i="14"/>
  <c r="I16" i="14"/>
  <c r="I15" i="14"/>
  <c r="I14" i="14"/>
  <c r="I13" i="14"/>
  <c r="H27" i="13"/>
  <c r="G27" i="13"/>
  <c r="F27" i="13"/>
  <c r="I27" i="13" s="1"/>
  <c r="E27" i="13"/>
  <c r="D27" i="13"/>
  <c r="C27" i="13"/>
  <c r="I26" i="13"/>
  <c r="I25" i="13"/>
  <c r="I24" i="13"/>
  <c r="I23" i="13"/>
  <c r="I22" i="13"/>
  <c r="I21" i="13"/>
  <c r="I20" i="13"/>
  <c r="H18" i="13"/>
  <c r="G18" i="13"/>
  <c r="F18" i="13"/>
  <c r="E18" i="13"/>
  <c r="D18" i="13"/>
  <c r="C18" i="13"/>
  <c r="I17" i="13"/>
  <c r="I16" i="13"/>
  <c r="I15" i="13"/>
  <c r="I14" i="13"/>
  <c r="I13" i="13"/>
  <c r="H27" i="12"/>
  <c r="G27" i="12"/>
  <c r="F27" i="12"/>
  <c r="I27" i="12" s="1"/>
  <c r="E27" i="12"/>
  <c r="D27" i="12"/>
  <c r="C27" i="12"/>
  <c r="I26" i="12"/>
  <c r="I25" i="12"/>
  <c r="I24" i="12"/>
  <c r="I23" i="12"/>
  <c r="I22" i="12"/>
  <c r="I21" i="12"/>
  <c r="I20" i="12"/>
  <c r="H18" i="12"/>
  <c r="G18" i="12"/>
  <c r="F18" i="12"/>
  <c r="I18" i="12" s="1"/>
  <c r="E18" i="12"/>
  <c r="D18" i="12"/>
  <c r="C18" i="12"/>
  <c r="I17" i="12"/>
  <c r="I16" i="12"/>
  <c r="I15" i="12"/>
  <c r="I14" i="12"/>
  <c r="I13" i="12"/>
  <c r="H27" i="10"/>
  <c r="G27" i="10"/>
  <c r="F27" i="10"/>
  <c r="I27" i="10" s="1"/>
  <c r="E27" i="10"/>
  <c r="D27" i="10"/>
  <c r="C27" i="10"/>
  <c r="I26" i="10"/>
  <c r="I25" i="10"/>
  <c r="I24" i="10"/>
  <c r="I23" i="10"/>
  <c r="I22" i="10"/>
  <c r="I21" i="10"/>
  <c r="I20" i="10"/>
  <c r="H18" i="10"/>
  <c r="G18" i="10"/>
  <c r="F18" i="10"/>
  <c r="E18" i="10"/>
  <c r="D18" i="10"/>
  <c r="C18" i="10"/>
  <c r="I17" i="10"/>
  <c r="I16" i="10"/>
  <c r="I15" i="10"/>
  <c r="I14" i="10"/>
  <c r="I13" i="10"/>
  <c r="H27" i="9"/>
  <c r="G27" i="9"/>
  <c r="F27" i="9"/>
  <c r="I27" i="9" s="1"/>
  <c r="E27" i="9"/>
  <c r="D27" i="9"/>
  <c r="C27" i="9"/>
  <c r="I26" i="9"/>
  <c r="I25" i="9"/>
  <c r="I24" i="9"/>
  <c r="I23" i="9"/>
  <c r="I22" i="9"/>
  <c r="I21" i="9"/>
  <c r="I20" i="9"/>
  <c r="H18" i="9"/>
  <c r="G18" i="9"/>
  <c r="F18" i="9"/>
  <c r="I18" i="9" s="1"/>
  <c r="E18" i="9"/>
  <c r="D18" i="9"/>
  <c r="C18" i="9"/>
  <c r="I17" i="9"/>
  <c r="I16" i="9"/>
  <c r="I15" i="9"/>
  <c r="I14" i="9"/>
  <c r="I13" i="9"/>
  <c r="F105" i="7"/>
  <c r="F106" i="7" s="1"/>
  <c r="I18" i="5"/>
  <c r="L18" i="5" s="1"/>
  <c r="H27" i="8"/>
  <c r="G27" i="8"/>
  <c r="F27" i="8"/>
  <c r="I27" i="8" s="1"/>
  <c r="E27" i="8"/>
  <c r="D27" i="8"/>
  <c r="C27" i="8"/>
  <c r="I26" i="8"/>
  <c r="I25" i="8"/>
  <c r="I24" i="8"/>
  <c r="I23" i="8"/>
  <c r="I22" i="8"/>
  <c r="I21" i="8"/>
  <c r="I20" i="8"/>
  <c r="H18" i="8"/>
  <c r="G18" i="8"/>
  <c r="F18" i="8"/>
  <c r="E18" i="8"/>
  <c r="D18" i="8"/>
  <c r="C18" i="8"/>
  <c r="I17" i="8"/>
  <c r="I16" i="8"/>
  <c r="I15" i="8"/>
  <c r="I14" i="8"/>
  <c r="I13" i="8"/>
  <c r="E106" i="7"/>
  <c r="D106" i="7"/>
  <c r="C106" i="7"/>
  <c r="E94" i="7"/>
  <c r="C91" i="7"/>
  <c r="E89" i="7"/>
  <c r="E87" i="7"/>
  <c r="E85" i="7"/>
  <c r="E84" i="7"/>
  <c r="E83" i="7"/>
  <c r="E82" i="7"/>
  <c r="D81" i="7"/>
  <c r="C81" i="7"/>
  <c r="E80" i="7"/>
  <c r="E78" i="7"/>
  <c r="C76" i="7"/>
  <c r="E75" i="7"/>
  <c r="E74" i="7"/>
  <c r="D72" i="7"/>
  <c r="C72" i="7"/>
  <c r="E69" i="7"/>
  <c r="E65" i="7"/>
  <c r="E64" i="7"/>
  <c r="E63" i="7"/>
  <c r="E62" i="7"/>
  <c r="E61" i="7"/>
  <c r="E60" i="7"/>
  <c r="E59" i="7"/>
  <c r="C57" i="7"/>
  <c r="D57" i="7"/>
  <c r="E56" i="7"/>
  <c r="E55" i="7"/>
  <c r="D54" i="7"/>
  <c r="E54" i="7" s="1"/>
  <c r="D53" i="7"/>
  <c r="D67" i="7" s="1"/>
  <c r="C53" i="7"/>
  <c r="E42" i="7"/>
  <c r="E41" i="7"/>
  <c r="E40" i="7"/>
  <c r="E38" i="7"/>
  <c r="E37" i="7"/>
  <c r="E36" i="7"/>
  <c r="C34" i="7"/>
  <c r="E33" i="7"/>
  <c r="E32" i="7"/>
  <c r="E28" i="7"/>
  <c r="E26" i="7"/>
  <c r="C25" i="7"/>
  <c r="E22" i="7"/>
  <c r="E21" i="7"/>
  <c r="E19" i="7"/>
  <c r="E18" i="7"/>
  <c r="D17" i="7"/>
  <c r="C17" i="7"/>
  <c r="C20" i="7" s="1"/>
  <c r="E16" i="7"/>
  <c r="D15" i="7"/>
  <c r="E15" i="7" s="1"/>
  <c r="D14" i="7"/>
  <c r="D12" i="7" s="1"/>
  <c r="D20" i="7" s="1"/>
  <c r="E13" i="7"/>
  <c r="C12" i="7"/>
  <c r="E10" i="7"/>
  <c r="R41" i="6"/>
  <c r="O41" i="6"/>
  <c r="H41" i="6"/>
  <c r="K41" i="6" s="1"/>
  <c r="S41" i="6" s="1"/>
  <c r="O39" i="6"/>
  <c r="R39" i="6" s="1"/>
  <c r="H39" i="6"/>
  <c r="K39" i="6" s="1"/>
  <c r="S39" i="6" s="1"/>
  <c r="O38" i="6"/>
  <c r="R38" i="6" s="1"/>
  <c r="H38" i="6"/>
  <c r="K38" i="6" s="1"/>
  <c r="S38" i="6" s="1"/>
  <c r="O37" i="6"/>
  <c r="R37" i="6" s="1"/>
  <c r="K37" i="6"/>
  <c r="H37" i="6"/>
  <c r="O36" i="6"/>
  <c r="R36" i="6" s="1"/>
  <c r="H36" i="6"/>
  <c r="K36" i="6" s="1"/>
  <c r="O35" i="6"/>
  <c r="R35" i="6" s="1"/>
  <c r="H35" i="6"/>
  <c r="K35" i="6" s="1"/>
  <c r="Q34" i="6"/>
  <c r="P34" i="6"/>
  <c r="P40" i="6" s="1"/>
  <c r="O34" i="6"/>
  <c r="R34" i="6" s="1"/>
  <c r="N34" i="6"/>
  <c r="M34" i="6"/>
  <c r="L34" i="6"/>
  <c r="J34" i="6"/>
  <c r="J40" i="6" s="1"/>
  <c r="I34" i="6"/>
  <c r="G34" i="6"/>
  <c r="G40" i="6" s="1"/>
  <c r="F34" i="6"/>
  <c r="E34" i="6"/>
  <c r="O33" i="6"/>
  <c r="R33" i="6" s="1"/>
  <c r="H33" i="6"/>
  <c r="K33" i="6" s="1"/>
  <c r="O32" i="6"/>
  <c r="R32" i="6" s="1"/>
  <c r="H32" i="6"/>
  <c r="K32" i="6" s="1"/>
  <c r="S32" i="6" s="1"/>
  <c r="O31" i="6"/>
  <c r="R31" i="6" s="1"/>
  <c r="K31" i="6"/>
  <c r="H31" i="6"/>
  <c r="O30" i="6"/>
  <c r="R30" i="6" s="1"/>
  <c r="F29" i="6"/>
  <c r="Q29" i="6"/>
  <c r="P29" i="6"/>
  <c r="N29" i="6"/>
  <c r="N40" i="6" s="1"/>
  <c r="M29" i="6"/>
  <c r="M40" i="6" s="1"/>
  <c r="L29" i="6"/>
  <c r="L40" i="6" s="1"/>
  <c r="J29" i="6"/>
  <c r="I29" i="6"/>
  <c r="I40" i="6" s="1"/>
  <c r="G29" i="6"/>
  <c r="E29" i="6"/>
  <c r="Q27" i="6"/>
  <c r="P27" i="6"/>
  <c r="N27" i="6"/>
  <c r="M27" i="6"/>
  <c r="J27" i="6"/>
  <c r="I27" i="6"/>
  <c r="E27" i="6"/>
  <c r="O26" i="6"/>
  <c r="R26" i="6" s="1"/>
  <c r="H26" i="6"/>
  <c r="K26" i="6" s="1"/>
  <c r="O25" i="6"/>
  <c r="R25" i="6" s="1"/>
  <c r="H25" i="6"/>
  <c r="K25" i="6" s="1"/>
  <c r="O24" i="6"/>
  <c r="R24" i="6" s="1"/>
  <c r="G27" i="6"/>
  <c r="F27" i="6"/>
  <c r="O23" i="6"/>
  <c r="R23" i="6" s="1"/>
  <c r="K23" i="6"/>
  <c r="S23" i="6" s="1"/>
  <c r="H23" i="6"/>
  <c r="R22" i="6"/>
  <c r="O22" i="6"/>
  <c r="H22" i="6"/>
  <c r="K22" i="6" s="1"/>
  <c r="S22" i="6" s="1"/>
  <c r="O21" i="6"/>
  <c r="R21" i="6" s="1"/>
  <c r="H21" i="6"/>
  <c r="K21" i="6" s="1"/>
  <c r="O20" i="6"/>
  <c r="R20" i="6" s="1"/>
  <c r="H20" i="6"/>
  <c r="K20" i="6" s="1"/>
  <c r="Q19" i="6"/>
  <c r="P19" i="6"/>
  <c r="J19" i="6"/>
  <c r="I19" i="6"/>
  <c r="O18" i="6"/>
  <c r="R18" i="6" s="1"/>
  <c r="H18" i="6"/>
  <c r="K18" i="6" s="1"/>
  <c r="O17" i="6"/>
  <c r="R17" i="6" s="1"/>
  <c r="H17" i="6"/>
  <c r="K17" i="6" s="1"/>
  <c r="O16" i="6"/>
  <c r="R16" i="6" s="1"/>
  <c r="E19" i="6"/>
  <c r="O15" i="6"/>
  <c r="R15" i="6" s="1"/>
  <c r="H15" i="6"/>
  <c r="K15" i="6" s="1"/>
  <c r="O14" i="6"/>
  <c r="R14" i="6" s="1"/>
  <c r="H14" i="6"/>
  <c r="K14" i="6" s="1"/>
  <c r="N19" i="6"/>
  <c r="O13" i="6"/>
  <c r="R13" i="6" s="1"/>
  <c r="G19" i="6"/>
  <c r="O12" i="6"/>
  <c r="R12" i="6" s="1"/>
  <c r="M19" i="6"/>
  <c r="H12" i="6"/>
  <c r="K12" i="6" s="1"/>
  <c r="F19" i="6"/>
  <c r="O11" i="6"/>
  <c r="R11" i="6" s="1"/>
  <c r="H11" i="6"/>
  <c r="K11" i="6" s="1"/>
  <c r="S11" i="6" s="1"/>
  <c r="L32" i="5"/>
  <c r="L31" i="5"/>
  <c r="L29" i="5"/>
  <c r="L28" i="5"/>
  <c r="L27" i="5"/>
  <c r="L26" i="5"/>
  <c r="L25" i="5"/>
  <c r="L24" i="5"/>
  <c r="L23" i="5"/>
  <c r="L22" i="5"/>
  <c r="L21" i="5"/>
  <c r="L20" i="5"/>
  <c r="L19" i="5"/>
  <c r="L17" i="5"/>
  <c r="L15" i="5"/>
  <c r="L14" i="5"/>
  <c r="L13" i="5"/>
  <c r="L12" i="5"/>
  <c r="M16" i="5"/>
  <c r="M30" i="5" s="1"/>
  <c r="M33" i="5" s="1"/>
  <c r="K16" i="5"/>
  <c r="K30" i="5" s="1"/>
  <c r="K33" i="5" s="1"/>
  <c r="J16" i="5"/>
  <c r="I16" i="5"/>
  <c r="H16" i="5"/>
  <c r="H30" i="5" s="1"/>
  <c r="H33" i="5" s="1"/>
  <c r="G16" i="5"/>
  <c r="G30" i="5" s="1"/>
  <c r="G33" i="5" s="1"/>
  <c r="F16" i="5"/>
  <c r="F30" i="5" s="1"/>
  <c r="E16" i="5"/>
  <c r="E30" i="5" s="1"/>
  <c r="E33" i="5" s="1"/>
  <c r="D16" i="5"/>
  <c r="D30" i="5" s="1"/>
  <c r="D33" i="5" s="1"/>
  <c r="C16" i="5"/>
  <c r="J30" i="5"/>
  <c r="J33" i="5" s="1"/>
  <c r="I17" i="5"/>
  <c r="A6" i="5"/>
  <c r="A6" i="4"/>
  <c r="B54" i="4"/>
  <c r="B52" i="3"/>
  <c r="D43" i="4"/>
  <c r="C43" i="4"/>
  <c r="D33" i="4"/>
  <c r="C33" i="4"/>
  <c r="D21" i="4"/>
  <c r="C21" i="4"/>
  <c r="H27" i="3"/>
  <c r="G27" i="3"/>
  <c r="H16" i="3"/>
  <c r="G16" i="3"/>
  <c r="D38" i="3"/>
  <c r="C38" i="3"/>
  <c r="D29" i="3"/>
  <c r="C29" i="3"/>
  <c r="D22" i="3"/>
  <c r="C22" i="3"/>
  <c r="H62" i="2"/>
  <c r="H72" i="2" s="1"/>
  <c r="H79" i="2" s="1"/>
  <c r="G62" i="2"/>
  <c r="G72" i="2" s="1"/>
  <c r="G79" i="2" s="1"/>
  <c r="H50" i="2"/>
  <c r="H56" i="2" s="1"/>
  <c r="G50" i="2"/>
  <c r="G56" i="2" s="1"/>
  <c r="H28" i="2"/>
  <c r="H34" i="2" s="1"/>
  <c r="G28" i="2"/>
  <c r="G34" i="2" s="1"/>
  <c r="H22" i="2"/>
  <c r="H26" i="2" s="1"/>
  <c r="G22" i="2"/>
  <c r="G26" i="2" s="1"/>
  <c r="H18" i="2"/>
  <c r="G18" i="2"/>
  <c r="D92" i="2"/>
  <c r="C92" i="2"/>
  <c r="D85" i="2"/>
  <c r="C85" i="2"/>
  <c r="D76" i="2"/>
  <c r="C76" i="2"/>
  <c r="D65" i="2"/>
  <c r="C65" i="2"/>
  <c r="E81" i="7" l="1"/>
  <c r="I18" i="10"/>
  <c r="E17" i="7"/>
  <c r="S15" i="6"/>
  <c r="S12" i="6"/>
  <c r="G42" i="6"/>
  <c r="M42" i="6"/>
  <c r="H31" i="3"/>
  <c r="H36" i="3" s="1"/>
  <c r="F33" i="5"/>
  <c r="I18" i="8"/>
  <c r="S14" i="6"/>
  <c r="L16" i="5"/>
  <c r="S20" i="6"/>
  <c r="E40" i="6"/>
  <c r="Q40" i="6"/>
  <c r="Q42" i="6" s="1"/>
  <c r="S33" i="6"/>
  <c r="S21" i="6"/>
  <c r="F40" i="6"/>
  <c r="I42" i="6"/>
  <c r="P42" i="6"/>
  <c r="S35" i="6"/>
  <c r="I18" i="14"/>
  <c r="I18" i="13"/>
  <c r="S25" i="6"/>
  <c r="S18" i="6"/>
  <c r="S17" i="6"/>
  <c r="I30" i="5"/>
  <c r="I33" i="5" s="1"/>
  <c r="C44" i="4"/>
  <c r="C46" i="4" s="1"/>
  <c r="D44" i="4"/>
  <c r="D46" i="4" s="1"/>
  <c r="G31" i="3"/>
  <c r="G36" i="3" s="1"/>
  <c r="C31" i="3"/>
  <c r="C36" i="3" s="1"/>
  <c r="D31" i="3"/>
  <c r="H37" i="2"/>
  <c r="H95" i="2" s="1"/>
  <c r="C94" i="2"/>
  <c r="D94" i="2"/>
  <c r="C67" i="7"/>
  <c r="E57" i="7"/>
  <c r="F42" i="6"/>
  <c r="H27" i="6"/>
  <c r="K27" i="6" s="1"/>
  <c r="S36" i="6"/>
  <c r="D25" i="7"/>
  <c r="E27" i="7"/>
  <c r="E25" i="7" s="1"/>
  <c r="N42" i="6"/>
  <c r="H19" i="6"/>
  <c r="E42" i="6"/>
  <c r="J42" i="6"/>
  <c r="E96" i="7"/>
  <c r="O40" i="6"/>
  <c r="R40" i="6" s="1"/>
  <c r="S31" i="6"/>
  <c r="S37" i="6"/>
  <c r="E31" i="7"/>
  <c r="S26" i="6"/>
  <c r="H13" i="6"/>
  <c r="K13" i="6" s="1"/>
  <c r="S13" i="6" s="1"/>
  <c r="H34" i="6"/>
  <c r="K34" i="6" s="1"/>
  <c r="S34" i="6" s="1"/>
  <c r="E53" i="7"/>
  <c r="H24" i="6"/>
  <c r="K24" i="6" s="1"/>
  <c r="S24" i="6" s="1"/>
  <c r="L27" i="6"/>
  <c r="O27" i="6" s="1"/>
  <c r="R27" i="6" s="1"/>
  <c r="H30" i="6"/>
  <c r="K30" i="6" s="1"/>
  <c r="S30" i="6" s="1"/>
  <c r="E14" i="7"/>
  <c r="E12" i="7" s="1"/>
  <c r="E92" i="7"/>
  <c r="L19" i="6"/>
  <c r="H16" i="6"/>
  <c r="K16" i="6" s="1"/>
  <c r="S16" i="6" s="1"/>
  <c r="O29" i="6"/>
  <c r="R29" i="6" s="1"/>
  <c r="E58" i="7"/>
  <c r="E73" i="7"/>
  <c r="E72" i="7" s="1"/>
  <c r="E88" i="7"/>
  <c r="E93" i="7"/>
  <c r="H29" i="6"/>
  <c r="K29" i="6" s="1"/>
  <c r="S29" i="6" s="1"/>
  <c r="E30" i="7"/>
  <c r="E77" i="7"/>
  <c r="G37" i="2"/>
  <c r="G95" i="2" s="1"/>
  <c r="C30" i="5"/>
  <c r="E20" i="7" l="1"/>
  <c r="D33" i="3"/>
  <c r="H33" i="3"/>
  <c r="D36" i="3"/>
  <c r="H37" i="3" s="1"/>
  <c r="L30" i="5"/>
  <c r="S27" i="6"/>
  <c r="H40" i="6"/>
  <c r="K40" i="6" s="1"/>
  <c r="G33" i="3"/>
  <c r="C33" i="3"/>
  <c r="G37" i="3"/>
  <c r="C37" i="3"/>
  <c r="C42" i="3"/>
  <c r="D34" i="7"/>
  <c r="E35" i="7"/>
  <c r="E34" i="7" s="1"/>
  <c r="H42" i="6"/>
  <c r="K19" i="6"/>
  <c r="E79" i="7"/>
  <c r="E76" i="7" s="1"/>
  <c r="E67" i="7"/>
  <c r="E91" i="7"/>
  <c r="D76" i="7"/>
  <c r="O19" i="6"/>
  <c r="L42" i="6"/>
  <c r="D91" i="7"/>
  <c r="S40" i="6"/>
  <c r="C33" i="5"/>
  <c r="L33" i="5" s="1"/>
  <c r="G42" i="3" l="1"/>
  <c r="G45" i="3" s="1"/>
  <c r="D42" i="3"/>
  <c r="D45" i="3" s="1"/>
  <c r="D37" i="3"/>
  <c r="H42" i="3" s="1"/>
  <c r="H45" i="3" s="1"/>
  <c r="G44" i="3"/>
  <c r="C45" i="3"/>
  <c r="K42" i="6"/>
  <c r="O42" i="6"/>
  <c r="R19" i="6"/>
  <c r="R42" i="6" s="1"/>
  <c r="D52" i="2"/>
  <c r="C52" i="2"/>
  <c r="D46" i="2"/>
  <c r="C46" i="2"/>
  <c r="D33" i="2"/>
  <c r="C33" i="2"/>
  <c r="D28" i="2"/>
  <c r="C28" i="2"/>
  <c r="D20" i="2"/>
  <c r="C20" i="2"/>
  <c r="A6" i="3"/>
  <c r="B103" i="2"/>
  <c r="A103" i="2"/>
  <c r="B101" i="2"/>
  <c r="A101" i="2"/>
  <c r="B99" i="2"/>
  <c r="A99" i="2"/>
  <c r="C44" i="3" l="1"/>
  <c r="D44" i="3"/>
  <c r="H44" i="3"/>
  <c r="C56" i="2"/>
  <c r="C95" i="2" s="1"/>
  <c r="D56" i="2"/>
  <c r="D95" i="2" s="1"/>
  <c r="S19" i="6"/>
  <c r="S42" i="6" s="1"/>
  <c r="A6" i="2"/>
  <c r="C39" i="7" l="1"/>
  <c r="C44" i="7" s="1"/>
  <c r="D39" i="7"/>
  <c r="E95" i="7"/>
  <c r="C86" i="7"/>
  <c r="C97" i="7" s="1"/>
  <c r="C45" i="7" l="1"/>
  <c r="C98" i="7"/>
  <c r="E43" i="7"/>
  <c r="E39" i="7" s="1"/>
  <c r="E90" i="7"/>
  <c r="E86" i="7" s="1"/>
  <c r="E97" i="7" s="1"/>
  <c r="E98" i="7" s="1"/>
  <c r="D44" i="7"/>
  <c r="D45" i="7" s="1"/>
  <c r="E29" i="7"/>
  <c r="E44" i="7" l="1"/>
  <c r="E45" i="7" s="1"/>
  <c r="D86" i="7"/>
  <c r="D97" i="7" s="1"/>
  <c r="D98" i="7" s="1"/>
  <c r="E66" i="7" l="1"/>
</calcChain>
</file>

<file path=xl/sharedStrings.xml><?xml version="1.0" encoding="utf-8"?>
<sst xmlns="http://schemas.openxmlformats.org/spreadsheetml/2006/main" count="1458" uniqueCount="838">
  <si>
    <t>E-mail:</t>
  </si>
  <si>
    <t>а</t>
  </si>
  <si>
    <t>б</t>
  </si>
  <si>
    <t>1-0011</t>
  </si>
  <si>
    <t>1-0411</t>
  </si>
  <si>
    <t>1-0012</t>
  </si>
  <si>
    <t>1-0411-1</t>
  </si>
  <si>
    <t>1-0013</t>
  </si>
  <si>
    <t>1-0411-2</t>
  </si>
  <si>
    <t>1-0014</t>
  </si>
  <si>
    <t>1-0417</t>
  </si>
  <si>
    <t>1-0015</t>
  </si>
  <si>
    <t>1-0417-1</t>
  </si>
  <si>
    <t>1-0017-1</t>
  </si>
  <si>
    <t>1-0416</t>
  </si>
  <si>
    <t>1-0018</t>
  </si>
  <si>
    <t>1-0410</t>
  </si>
  <si>
    <t>1-0017</t>
  </si>
  <si>
    <t>1-0010</t>
  </si>
  <si>
    <t>1-0421</t>
  </si>
  <si>
    <t>1-0041</t>
  </si>
  <si>
    <t>1-0422</t>
  </si>
  <si>
    <t>1-0016</t>
  </si>
  <si>
    <t>1-0423</t>
  </si>
  <si>
    <t>1-0424</t>
  </si>
  <si>
    <t>1-0021</t>
  </si>
  <si>
    <t>1-0425</t>
  </si>
  <si>
    <t>1-0022</t>
  </si>
  <si>
    <t>1-0426</t>
  </si>
  <si>
    <t>1-0023</t>
  </si>
  <si>
    <t>1-0420</t>
  </si>
  <si>
    <t>1-0024</t>
  </si>
  <si>
    <t>1-0020</t>
  </si>
  <si>
    <t>1-0451</t>
  </si>
  <si>
    <t>1-0452</t>
  </si>
  <si>
    <t>1-0453</t>
  </si>
  <si>
    <t>1-0051</t>
  </si>
  <si>
    <t>1-0451-1</t>
  </si>
  <si>
    <t>1-0052</t>
  </si>
  <si>
    <t>1-0454</t>
  </si>
  <si>
    <t>1-0050</t>
  </si>
  <si>
    <t>1-0455</t>
  </si>
  <si>
    <t>1-0450</t>
  </si>
  <si>
    <t>1-0031</t>
  </si>
  <si>
    <t>1-0032</t>
  </si>
  <si>
    <t>1-0033</t>
  </si>
  <si>
    <t>1-0400</t>
  </si>
  <si>
    <t>1-0034</t>
  </si>
  <si>
    <t>1-0035</t>
  </si>
  <si>
    <t>1-0042</t>
  </si>
  <si>
    <t>1-0400-1</t>
  </si>
  <si>
    <t>1-0042-1</t>
  </si>
  <si>
    <t>1-0042-2</t>
  </si>
  <si>
    <t>1-0042-3</t>
  </si>
  <si>
    <t>1-0042-4</t>
  </si>
  <si>
    <t>1-0511</t>
  </si>
  <si>
    <t>1-0042-5</t>
  </si>
  <si>
    <t>1-0512</t>
  </si>
  <si>
    <t>1-0040</t>
  </si>
  <si>
    <t>1-0512-1</t>
  </si>
  <si>
    <t>1-0514</t>
  </si>
  <si>
    <t>1-0044</t>
  </si>
  <si>
    <t>1-0515</t>
  </si>
  <si>
    <t>1-0045</t>
  </si>
  <si>
    <t>1-0517</t>
  </si>
  <si>
    <t>1-0046-1</t>
  </si>
  <si>
    <t>1-0510</t>
  </si>
  <si>
    <t>1-0046</t>
  </si>
  <si>
    <t>1-0040-1</t>
  </si>
  <si>
    <t>1-0510-1</t>
  </si>
  <si>
    <t xml:space="preserve"> </t>
  </si>
  <si>
    <t>1-0520</t>
  </si>
  <si>
    <t>1-0060</t>
  </si>
  <si>
    <t>1-0516</t>
  </si>
  <si>
    <t>1-0060-1</t>
  </si>
  <si>
    <t>1-0520-1</t>
  </si>
  <si>
    <t>1-0100</t>
  </si>
  <si>
    <t>1-0500</t>
  </si>
  <si>
    <t>1-0071</t>
  </si>
  <si>
    <t>1-0612</t>
  </si>
  <si>
    <t>1-0072</t>
  </si>
  <si>
    <t>1-0510-2</t>
  </si>
  <si>
    <t>1-0073</t>
  </si>
  <si>
    <t>1-0630</t>
  </si>
  <si>
    <t>1-0076</t>
  </si>
  <si>
    <t>1-0611</t>
  </si>
  <si>
    <t>1-0074</t>
  </si>
  <si>
    <t>1-0614</t>
  </si>
  <si>
    <t>1-0077</t>
  </si>
  <si>
    <t>1-0613</t>
  </si>
  <si>
    <t>1-0070</t>
  </si>
  <si>
    <t>1-0613-1</t>
  </si>
  <si>
    <t>1-0615</t>
  </si>
  <si>
    <t>1-0616</t>
  </si>
  <si>
    <t>1-0081</t>
  </si>
  <si>
    <t>1-0617</t>
  </si>
  <si>
    <t>1-0082</t>
  </si>
  <si>
    <t>1-0618</t>
  </si>
  <si>
    <t>1-0086-1</t>
  </si>
  <si>
    <t>1-0619</t>
  </si>
  <si>
    <t>1-0083</t>
  </si>
  <si>
    <t>1-0610</t>
  </si>
  <si>
    <t>1-0084</t>
  </si>
  <si>
    <t>1-0085</t>
  </si>
  <si>
    <t>1-0610-1</t>
  </si>
  <si>
    <t>1-0086-2</t>
  </si>
  <si>
    <t>1-0086</t>
  </si>
  <si>
    <t>1-0700</t>
  </si>
  <si>
    <t>1-0080</t>
  </si>
  <si>
    <t>1-0700-1</t>
  </si>
  <si>
    <t>1-0093</t>
  </si>
  <si>
    <t>1-0750</t>
  </si>
  <si>
    <t>1-0093-1</t>
  </si>
  <si>
    <t>1-0093-2</t>
  </si>
  <si>
    <t>1-0093-3</t>
  </si>
  <si>
    <t>1-0093-4</t>
  </si>
  <si>
    <t>1-0095</t>
  </si>
  <si>
    <t>1-0090</t>
  </si>
  <si>
    <t>1-0151</t>
  </si>
  <si>
    <t>1-0153</t>
  </si>
  <si>
    <t>1-0155</t>
  </si>
  <si>
    <t>1-0157</t>
  </si>
  <si>
    <t>1-0150</t>
  </si>
  <si>
    <t>1-0160</t>
  </si>
  <si>
    <t>1-0200</t>
  </si>
  <si>
    <t>1-0300</t>
  </si>
  <si>
    <t>1-0800</t>
  </si>
  <si>
    <t>2-1120</t>
  </si>
  <si>
    <t>2-1551</t>
  </si>
  <si>
    <t>2-1130</t>
  </si>
  <si>
    <t>2-1552</t>
  </si>
  <si>
    <t>2-1160</t>
  </si>
  <si>
    <t>2-1560</t>
  </si>
  <si>
    <t>2-1140</t>
  </si>
  <si>
    <t>2-1556</t>
  </si>
  <si>
    <t>2-1150</t>
  </si>
  <si>
    <t>2-1610</t>
  </si>
  <si>
    <t>2-1010</t>
  </si>
  <si>
    <t>2-1030</t>
  </si>
  <si>
    <t>2-1620</t>
  </si>
  <si>
    <t>2-1170</t>
  </si>
  <si>
    <t>2-1621</t>
  </si>
  <si>
    <t>2-1171</t>
  </si>
  <si>
    <t>2-1172</t>
  </si>
  <si>
    <t>2-1100</t>
  </si>
  <si>
    <t>2-1710</t>
  </si>
  <si>
    <t>2-1721</t>
  </si>
  <si>
    <t>2-1730</t>
  </si>
  <si>
    <t>2-1210</t>
  </si>
  <si>
    <t>2-1740</t>
  </si>
  <si>
    <t>2-1220</t>
  </si>
  <si>
    <t>2-1745</t>
  </si>
  <si>
    <t>2-1230</t>
  </si>
  <si>
    <t>2-1700</t>
  </si>
  <si>
    <t>2-1240</t>
  </si>
  <si>
    <t>2-1200</t>
  </si>
  <si>
    <t>2-1300</t>
  </si>
  <si>
    <t>2-1600</t>
  </si>
  <si>
    <t>2-1310</t>
  </si>
  <si>
    <t>2-1810</t>
  </si>
  <si>
    <t>2-1250-1</t>
  </si>
  <si>
    <t>2-1810-1</t>
  </si>
  <si>
    <t>2-1250</t>
  </si>
  <si>
    <t>2-1750</t>
  </si>
  <si>
    <t>2-1350</t>
  </si>
  <si>
    <t>2-1800</t>
  </si>
  <si>
    <t>2-1400</t>
  </si>
  <si>
    <t>2-1850</t>
  </si>
  <si>
    <t>2-1450</t>
  </si>
  <si>
    <t>2-1451</t>
  </si>
  <si>
    <t>2-1452</t>
  </si>
  <si>
    <t>2-1453</t>
  </si>
  <si>
    <t>2-0454</t>
  </si>
  <si>
    <t>2-0455</t>
  </si>
  <si>
    <t>2-0454-1</t>
  </si>
  <si>
    <t>2-0455-1</t>
  </si>
  <si>
    <t>2-0454-2</t>
  </si>
  <si>
    <t>2-0455-2</t>
  </si>
  <si>
    <t>2-1500</t>
  </si>
  <si>
    <t>2-1900</t>
  </si>
  <si>
    <t>3-2201</t>
  </si>
  <si>
    <t>3-2201-1</t>
  </si>
  <si>
    <t>3-2202</t>
  </si>
  <si>
    <t>3-2203</t>
  </si>
  <si>
    <t>3-2206</t>
  </si>
  <si>
    <t>3-2206-1</t>
  </si>
  <si>
    <t>3-2204</t>
  </si>
  <si>
    <t>3-2204-1</t>
  </si>
  <si>
    <t>3-2205</t>
  </si>
  <si>
    <t>3-2208</t>
  </si>
  <si>
    <t>3-2200</t>
  </si>
  <si>
    <t>3-2301</t>
  </si>
  <si>
    <t>3-2301-1</t>
  </si>
  <si>
    <t>3-2302</t>
  </si>
  <si>
    <t>3-2302-1</t>
  </si>
  <si>
    <t>3-2302-2</t>
  </si>
  <si>
    <t>3-2302-3</t>
  </si>
  <si>
    <t>3-2302-4</t>
  </si>
  <si>
    <t>3-2303</t>
  </si>
  <si>
    <t>3-2305</t>
  </si>
  <si>
    <t>3-2306</t>
  </si>
  <si>
    <t>3-2300</t>
  </si>
  <si>
    <t>3-2401</t>
  </si>
  <si>
    <t>3-2401-1</t>
  </si>
  <si>
    <t>3-2403</t>
  </si>
  <si>
    <t>3-2403-1</t>
  </si>
  <si>
    <t>3-2405</t>
  </si>
  <si>
    <t>3-2404</t>
  </si>
  <si>
    <t>3-2404-1</t>
  </si>
  <si>
    <t>3-2407</t>
  </si>
  <si>
    <t>3-2400</t>
  </si>
  <si>
    <t>3-2500</t>
  </si>
  <si>
    <t>3-2600</t>
  </si>
  <si>
    <t>3-2700</t>
  </si>
  <si>
    <t>3-2700-1</t>
  </si>
  <si>
    <t>3-2700-2</t>
  </si>
  <si>
    <t>4-0426-1</t>
  </si>
  <si>
    <t>4-01</t>
  </si>
  <si>
    <t>4-15</t>
  </si>
  <si>
    <t>4-15-1</t>
  </si>
  <si>
    <t>4-15-2</t>
  </si>
  <si>
    <t>4-01-1</t>
  </si>
  <si>
    <t>4-05</t>
  </si>
  <si>
    <t>4-06</t>
  </si>
  <si>
    <t>4-07</t>
  </si>
  <si>
    <t>4-07-1</t>
  </si>
  <si>
    <t>4-08</t>
  </si>
  <si>
    <t>4-09</t>
  </si>
  <si>
    <t>4-10</t>
  </si>
  <si>
    <t>4-11</t>
  </si>
  <si>
    <t>4-12</t>
  </si>
  <si>
    <t>4-13</t>
  </si>
  <si>
    <t>4-14</t>
  </si>
  <si>
    <t>4-16-1</t>
  </si>
  <si>
    <t>4-16</t>
  </si>
  <si>
    <t>4-17</t>
  </si>
  <si>
    <t>4-18</t>
  </si>
  <si>
    <t>4-19</t>
  </si>
  <si>
    <t>4-20</t>
  </si>
  <si>
    <t>Data for the respective reporting period</t>
  </si>
  <si>
    <t>Starting date:</t>
  </si>
  <si>
    <t>Ending date:</t>
  </si>
  <si>
    <t>Date of preparation:</t>
  </si>
  <si>
    <t>Data about the person</t>
  </si>
  <si>
    <t>Name of the person:</t>
  </si>
  <si>
    <t>Type of person:</t>
  </si>
  <si>
    <t>Public company</t>
  </si>
  <si>
    <t>Represented by:</t>
  </si>
  <si>
    <t>Way of representation:</t>
  </si>
  <si>
    <t>EXECUTIVE DIRECTOR</t>
  </si>
  <si>
    <t>Management address:</t>
  </si>
  <si>
    <t>Correspondence address:</t>
  </si>
  <si>
    <t>Telephone number:</t>
  </si>
  <si>
    <t>Fax:</t>
  </si>
  <si>
    <t>Website:</t>
  </si>
  <si>
    <t>Media:</t>
  </si>
  <si>
    <t>Person that prepared the report:</t>
  </si>
  <si>
    <t>Position:</t>
  </si>
  <si>
    <t>BALANCE SHEET</t>
  </si>
  <si>
    <t>UIC:</t>
  </si>
  <si>
    <t>ASSETS</t>
  </si>
  <si>
    <t xml:space="preserve">Code </t>
  </si>
  <si>
    <t>Current period</t>
  </si>
  <si>
    <t>Previous period</t>
  </si>
  <si>
    <t>LIABILITIES</t>
  </si>
  <si>
    <t>А. NON-CURRENT ASSETS</t>
  </si>
  <si>
    <t>I. Property, plant and equipment</t>
  </si>
  <si>
    <t>1. Land</t>
  </si>
  <si>
    <t>2. Buildings</t>
  </si>
  <si>
    <t>3. Machinery and equipment</t>
  </si>
  <si>
    <t>4. Facilities</t>
  </si>
  <si>
    <t>5. Vehicles</t>
  </si>
  <si>
    <t>7. Assets under construction</t>
  </si>
  <si>
    <t>8. Other</t>
  </si>
  <si>
    <t>Total property, plant and equipment</t>
  </si>
  <si>
    <t>II. Investment property</t>
  </si>
  <si>
    <t>IV. Intangible assets</t>
  </si>
  <si>
    <t>1. Rights of ownership</t>
  </si>
  <si>
    <t>2. Software</t>
  </si>
  <si>
    <t xml:space="preserve">4. Other intangible assets </t>
  </si>
  <si>
    <t>Total intangible assets</t>
  </si>
  <si>
    <t>V. Goodwill</t>
  </si>
  <si>
    <t>1. Positive goodwill</t>
  </si>
  <si>
    <t>2. Negative goodwill</t>
  </si>
  <si>
    <t>Total goodwill</t>
  </si>
  <si>
    <t>VI. Financial assets</t>
  </si>
  <si>
    <t>1. Share participations in:</t>
  </si>
  <si>
    <t>subsidiary companies</t>
  </si>
  <si>
    <t>joint ventures</t>
  </si>
  <si>
    <t>associated companies</t>
  </si>
  <si>
    <t>other companies</t>
  </si>
  <si>
    <t>2. Long-term investment securities held to maturity</t>
  </si>
  <si>
    <t>treasury bonds</t>
  </si>
  <si>
    <t>bonds</t>
  </si>
  <si>
    <t>incl. municipality bonds</t>
  </si>
  <si>
    <t>other</t>
  </si>
  <si>
    <t xml:space="preserve">3. Other financial assets </t>
  </si>
  <si>
    <t>Total long-term financial assets</t>
  </si>
  <si>
    <t>VII. Long-term trade and other receivables from:</t>
  </si>
  <si>
    <t>1. Related parties</t>
  </si>
  <si>
    <t>2. Trade loans</t>
  </si>
  <si>
    <t>3. Financial lease receivables</t>
  </si>
  <si>
    <t xml:space="preserve">4. Other long-term receivables </t>
  </si>
  <si>
    <t>Total long-term trade and other receivables</t>
  </si>
  <si>
    <t>VIII. Deferred expenses</t>
  </si>
  <si>
    <t>TOTAL NON-CURRENT ASSETS</t>
  </si>
  <si>
    <t>B. CURRENT ASSETS</t>
  </si>
  <si>
    <t>I. Inventory</t>
  </si>
  <si>
    <t>1. Materials</t>
  </si>
  <si>
    <t>4. Work in progress</t>
  </si>
  <si>
    <t>Total inventory</t>
  </si>
  <si>
    <t>II. Receivables</t>
  </si>
  <si>
    <t>1. Related parties receivables</t>
  </si>
  <si>
    <t>3. Advance payments</t>
  </si>
  <si>
    <t>4. Trade loans</t>
  </si>
  <si>
    <t>5. Court receivables</t>
  </si>
  <si>
    <t>6. Recoverable taxes</t>
  </si>
  <si>
    <t>7. Personnel receivables</t>
  </si>
  <si>
    <t>8. Other receivables</t>
  </si>
  <si>
    <t>Total receivables</t>
  </si>
  <si>
    <t>III.Financial assets</t>
  </si>
  <si>
    <t>1. Financial assets held for trading</t>
  </si>
  <si>
    <t>derivatives</t>
  </si>
  <si>
    <t xml:space="preserve">3. Other current financial assets </t>
  </si>
  <si>
    <t>Total current financial assets</t>
  </si>
  <si>
    <t>IV. Cash and cash equivalents</t>
  </si>
  <si>
    <t>1. Cash</t>
  </si>
  <si>
    <t>3. Restricted cash</t>
  </si>
  <si>
    <t>4. Cash equivalents</t>
  </si>
  <si>
    <t>Total cash and cash equivalents</t>
  </si>
  <si>
    <t>V. Deferred expenses</t>
  </si>
  <si>
    <t>TOTAL CURRENT ASSETS</t>
  </si>
  <si>
    <t>TOTAL ASSETS</t>
  </si>
  <si>
    <t>А. SHAREHOLDERS' EQUITY</t>
  </si>
  <si>
    <t>I. Share capital</t>
  </si>
  <si>
    <t>Ordinary shares</t>
  </si>
  <si>
    <t>Preferred shares</t>
  </si>
  <si>
    <t>Unpaid capital</t>
  </si>
  <si>
    <t>Total share capital</t>
  </si>
  <si>
    <t>II. Reserves</t>
  </si>
  <si>
    <t>1. Issue premiums</t>
  </si>
  <si>
    <t>2. Revaluation reserve</t>
  </si>
  <si>
    <t>3. Reserves incl.:</t>
  </si>
  <si>
    <t>general reserves</t>
  </si>
  <si>
    <t>special reserves</t>
  </si>
  <si>
    <t>other reserves</t>
  </si>
  <si>
    <t>Total reserves</t>
  </si>
  <si>
    <t>III. Retained earnings</t>
  </si>
  <si>
    <t>undistributed profit</t>
  </si>
  <si>
    <t>loss not covered</t>
  </si>
  <si>
    <t>one-time effect from changes in accounting policy</t>
  </si>
  <si>
    <t>2. Current year profit</t>
  </si>
  <si>
    <t>3. Current year loss</t>
  </si>
  <si>
    <t>Total retained earnings</t>
  </si>
  <si>
    <t>TOTAL SHAREHOLDERS' EQUITY</t>
  </si>
  <si>
    <t>B. MINORITY SHAREHOLDINGS</t>
  </si>
  <si>
    <t>C. LONG-TERM LIABILITIES</t>
  </si>
  <si>
    <t>I. Long-term debt</t>
  </si>
  <si>
    <t>1. Due to related parties</t>
  </si>
  <si>
    <t>3. Due under ZUNK</t>
  </si>
  <si>
    <t>5. Bonds</t>
  </si>
  <si>
    <t>Total long-term debt</t>
  </si>
  <si>
    <t>II. Other long-term liabilities</t>
  </si>
  <si>
    <t>IV. Liabilities on deferred taxes</t>
  </si>
  <si>
    <t xml:space="preserve">V. Financing </t>
  </si>
  <si>
    <t>TOTAL LONG-TERM LIABILITIES</t>
  </si>
  <si>
    <t>D. SHORT-TERM LIABILITIES</t>
  </si>
  <si>
    <t>I. Trade and other payables</t>
  </si>
  <si>
    <t>2. Short-term part of long-term loans</t>
  </si>
  <si>
    <t>3. Short-term payables</t>
  </si>
  <si>
    <t>related parties payables</t>
  </si>
  <si>
    <t>trade loans</t>
  </si>
  <si>
    <t>advance payments</t>
  </si>
  <si>
    <t>social security payable</t>
  </si>
  <si>
    <t>tax payable</t>
  </si>
  <si>
    <t xml:space="preserve">4. Other </t>
  </si>
  <si>
    <t>5. Provisions</t>
  </si>
  <si>
    <t>Total trade and other payables</t>
  </si>
  <si>
    <t>II. Other short-term liabilities</t>
  </si>
  <si>
    <t>IV. Financing</t>
  </si>
  <si>
    <t>TOTAL SHORT-TERM LIABILITIES</t>
  </si>
  <si>
    <t>TOTAL LIABILITIES</t>
  </si>
  <si>
    <t>EXPENSES</t>
  </si>
  <si>
    <t>REVENUES</t>
  </si>
  <si>
    <t>А. Expenditures</t>
  </si>
  <si>
    <t>2. External services</t>
  </si>
  <si>
    <t>4. Salaries</t>
  </si>
  <si>
    <t>5. Social security</t>
  </si>
  <si>
    <t>8. Other expenses</t>
  </si>
  <si>
    <t>incl. impairment of assets</t>
  </si>
  <si>
    <t>incl. provisions</t>
  </si>
  <si>
    <t>II. Financial expenses</t>
  </si>
  <si>
    <t>1. Interest expenses</t>
  </si>
  <si>
    <t>2. Losses from operations with financial assets and instruments</t>
  </si>
  <si>
    <t xml:space="preserve">4. Other financial expenses </t>
  </si>
  <si>
    <t>Total financial expenses:</t>
  </si>
  <si>
    <t>B. Total operating expenses</t>
  </si>
  <si>
    <t>C.  Profit/(loss) from operations</t>
  </si>
  <si>
    <t>III. Share in the profit of associated and joint companies</t>
  </si>
  <si>
    <t>IV. Extraordinary costs</t>
  </si>
  <si>
    <t>D. Total expenses</t>
  </si>
  <si>
    <t>E. Profit before tax</t>
  </si>
  <si>
    <t>V. Tax expense</t>
  </si>
  <si>
    <t>2. Expenses/(gains) on deferred corporate taxes</t>
  </si>
  <si>
    <t>3. Other taxes</t>
  </si>
  <si>
    <t>F. Profit after taxes</t>
  </si>
  <si>
    <t>incl. from minotiry shareholding</t>
  </si>
  <si>
    <t>G. Net profit</t>
  </si>
  <si>
    <t>Total</t>
  </si>
  <si>
    <t>А. Revenues</t>
  </si>
  <si>
    <t>I. Net revenues from the sale of:</t>
  </si>
  <si>
    <t>3. Services</t>
  </si>
  <si>
    <t>Total net revenues from sale</t>
  </si>
  <si>
    <t>II. Revenues from financing for fixed assets</t>
  </si>
  <si>
    <t>incl. government grants</t>
  </si>
  <si>
    <t>III. Financial income</t>
  </si>
  <si>
    <t>1. Interest revenue</t>
  </si>
  <si>
    <t>3. Gains from operations with financial assets and instruments</t>
  </si>
  <si>
    <t>5. Other financial income</t>
  </si>
  <si>
    <t>Total financial income</t>
  </si>
  <si>
    <t>B.   Total revenues before extraordinary activities</t>
  </si>
  <si>
    <t>C. Operating loss</t>
  </si>
  <si>
    <t>IV. Share in the loss of associated and joint companies</t>
  </si>
  <si>
    <t>V. Extraordinary revenues</t>
  </si>
  <si>
    <t>D. Total revenues</t>
  </si>
  <si>
    <t>E. Loss before taxes</t>
  </si>
  <si>
    <t>F. Loss after taxes</t>
  </si>
  <si>
    <t>incl. from minority shareholdings</t>
  </si>
  <si>
    <t>G. Net loss</t>
  </si>
  <si>
    <t>Note:  Exerpt № 2 - Income statement is prepared on accumulated basis.</t>
  </si>
  <si>
    <t>CASH FLOW STATEMENT</t>
  </si>
  <si>
    <t>INCOME STATEMENT</t>
  </si>
  <si>
    <t>CASH FLOW</t>
  </si>
  <si>
    <t>А. Cash flow from operating activities</t>
  </si>
  <si>
    <t>1. Cash receipts from customers</t>
  </si>
  <si>
    <t>2. Cash paid to suppliers</t>
  </si>
  <si>
    <t>3. Payments/income related to financial assets</t>
  </si>
  <si>
    <t>4. Cash paid to employees and social security</t>
  </si>
  <si>
    <t>5. Paid/refunded taxes except corporate tax/</t>
  </si>
  <si>
    <t>6. Corporate tax paid</t>
  </si>
  <si>
    <t>7. Interest received</t>
  </si>
  <si>
    <t>8. Interest and bank charges paid on short-term loans</t>
  </si>
  <si>
    <t>9. Foreign currency exchange gains/losses net</t>
  </si>
  <si>
    <t>10. Other proceeds/payments from operational activity</t>
  </si>
  <si>
    <t>Net cash flow from operational activities (A):</t>
  </si>
  <si>
    <t>B. Cash flow from investing activity</t>
  </si>
  <si>
    <t>1. Purchase of fixed assets</t>
  </si>
  <si>
    <t>2. Sale of fixed assets</t>
  </si>
  <si>
    <t>3. Loans granted</t>
  </si>
  <si>
    <t>4. Proceeds from loans</t>
  </si>
  <si>
    <t>6. Purchase of investments</t>
  </si>
  <si>
    <t>7. Sale of investments</t>
  </si>
  <si>
    <t>10. Other proceeds/payments from investing activity</t>
  </si>
  <si>
    <t>Net cash flow from investing activities (B):</t>
  </si>
  <si>
    <t>C. Cash flow from financing activities</t>
  </si>
  <si>
    <t>1. Proceeds on securities issued</t>
  </si>
  <si>
    <t>2. Payments on securities buy-back</t>
  </si>
  <si>
    <t>3. Proceeds on loans</t>
  </si>
  <si>
    <t>4. Payments of loans</t>
  </si>
  <si>
    <t>5. Payments on leasing contracts</t>
  </si>
  <si>
    <t>6. Paid interest, charges and commissions on investment loans</t>
  </si>
  <si>
    <t>8. Other proceeds/payments on financing activities</t>
  </si>
  <si>
    <t xml:space="preserve">Net cash flow from financing activities (C): </t>
  </si>
  <si>
    <t>D. Net decrease/increase in cash and cash equivalents (A+B+C):</t>
  </si>
  <si>
    <t>E. Cash and cash equivalents as of the beginning of the period</t>
  </si>
  <si>
    <t>F. Cash and cash equivqlents as of the end of the period</t>
  </si>
  <si>
    <t>cash and bank deposits</t>
  </si>
  <si>
    <t>restricted cash</t>
  </si>
  <si>
    <t>Note:</t>
  </si>
  <si>
    <t>Ithe number in the cell "Cash and cash equivalents at the beginning fo the period" represents the respective value at the beginning of the year .</t>
  </si>
  <si>
    <t xml:space="preserve"> CHANGES IN SHAREHOLDERS' EQUITY STATEMENT</t>
  </si>
  <si>
    <t>Reserves</t>
  </si>
  <si>
    <t>Retained earnings</t>
  </si>
  <si>
    <t>INDEXES</t>
  </si>
  <si>
    <t>Code</t>
  </si>
  <si>
    <t>Share capital</t>
  </si>
  <si>
    <t>Revaluation reserve</t>
  </si>
  <si>
    <t>Reserves including:</t>
  </si>
  <si>
    <t>profit</t>
  </si>
  <si>
    <t>loss</t>
  </si>
  <si>
    <t>Reserve from transfers</t>
  </si>
  <si>
    <t>Total shareholders' equity</t>
  </si>
  <si>
    <t>Minority shareholdings</t>
  </si>
  <si>
    <t>general</t>
  </si>
  <si>
    <t>special</t>
  </si>
  <si>
    <t>Balance-beginning of reporting period</t>
  </si>
  <si>
    <t>Changes in initial balances due to:</t>
  </si>
  <si>
    <t>Effect from changes in accounting policy</t>
  </si>
  <si>
    <t>Fundamental mistakes</t>
  </si>
  <si>
    <t>Corrected balance - beginning of reporting period</t>
  </si>
  <si>
    <t>Net profit/loss</t>
  </si>
  <si>
    <t>1. Distributed profit for:</t>
  </si>
  <si>
    <t>dividends</t>
  </si>
  <si>
    <t xml:space="preserve"> other </t>
  </si>
  <si>
    <t>2. Loss coverage</t>
  </si>
  <si>
    <t>3. Revaluation of non-current tangible and intangible assets, incl.:</t>
  </si>
  <si>
    <t>increase</t>
  </si>
  <si>
    <t>decrease</t>
  </si>
  <si>
    <t>4. Revaluation of financial assets and instruments, incl.:</t>
  </si>
  <si>
    <t>5. Deferred tax effect</t>
  </si>
  <si>
    <t>6. Other changes</t>
  </si>
  <si>
    <t>Balance - end of reporting period</t>
  </si>
  <si>
    <t>7. Changes from transfers of annual financial reports of companies abroad</t>
  </si>
  <si>
    <t>8. Changes from revaluation of financial reports in case of hyper inflation</t>
  </si>
  <si>
    <t>Shareholders' equity - as of end of reporting period</t>
  </si>
  <si>
    <t>Code of the row - 6</t>
  </si>
  <si>
    <t>Note:  The number in the cell  "Balance at the beginning of the reporting period" represents the respective value at the end of the previous period.</t>
  </si>
  <si>
    <t>*(thousand BGN)</t>
  </si>
  <si>
    <t>EXCERPTS</t>
  </si>
  <si>
    <t>(consolidated)</t>
  </si>
  <si>
    <t>consolidated</t>
  </si>
  <si>
    <t>Telelink Business Services Group AD</t>
  </si>
  <si>
    <t xml:space="preserve">Ivan Zhitiyanov </t>
  </si>
  <si>
    <t>+359 2 9882413</t>
  </si>
  <si>
    <t>IR-TBS@TELELINK.COM</t>
  </si>
  <si>
    <t>https://www.tbs.tech/</t>
  </si>
  <si>
    <t>x3news</t>
  </si>
  <si>
    <t>Jordanka  Klenovska</t>
  </si>
  <si>
    <t>of Telelink Business Services Group AD</t>
  </si>
  <si>
    <t>UIC: 205744019</t>
  </si>
  <si>
    <t>3. Goods</t>
  </si>
  <si>
    <t>2. Production</t>
  </si>
  <si>
    <t>1.Corporate income tax</t>
  </si>
  <si>
    <t>2. Dividend income</t>
  </si>
  <si>
    <t>3. Loss from foreign currency operations</t>
  </si>
  <si>
    <t>4. Gain from foreign currency operations</t>
  </si>
  <si>
    <t>5. Interest received on loans granted</t>
  </si>
  <si>
    <t>6. Furniture and fittings</t>
  </si>
  <si>
    <t>III. Biological assets</t>
  </si>
  <si>
    <t>3. Capitalized development costs</t>
  </si>
  <si>
    <t>IX. Deferred Tax Assets</t>
  </si>
  <si>
    <t>5. Biological assets</t>
  </si>
  <si>
    <t>6. Other inventories</t>
  </si>
  <si>
    <t>2. Receivables from clients and suppliers</t>
  </si>
  <si>
    <t>2. Financial assets held for sale</t>
  </si>
  <si>
    <t>2. Cash on sight deposits</t>
  </si>
  <si>
    <t>Issued and paid-in capital</t>
  </si>
  <si>
    <t>Repurchased ordinary shares</t>
  </si>
  <si>
    <t>Repurchased preferred shares</t>
  </si>
  <si>
    <t>1. Profit (loss) from previous periods, incl.:</t>
  </si>
  <si>
    <t>2. Due to financial institutions</t>
  </si>
  <si>
    <t>6. Other long-term debt</t>
  </si>
  <si>
    <t>III. Deferred income</t>
  </si>
  <si>
    <t>1. Short-term borrowings from financial institutions</t>
  </si>
  <si>
    <t>payables to suppliers and clients</t>
  </si>
  <si>
    <t>personnel</t>
  </si>
  <si>
    <t>I. Operating expenses by nature</t>
  </si>
  <si>
    <t>3. Depreciation and amortization</t>
  </si>
  <si>
    <t>6. Net book value of assets sold (production excluded)</t>
  </si>
  <si>
    <t>7. Change in production and work in progress inventories</t>
  </si>
  <si>
    <t>Total operating expenses by nature:</t>
  </si>
  <si>
    <t>1. Production</t>
  </si>
  <si>
    <t>2. Goods</t>
  </si>
  <si>
    <t>8. Dividends received</t>
  </si>
  <si>
    <t>7 . Dividends paid</t>
  </si>
  <si>
    <t>Issue premium</t>
  </si>
  <si>
    <t>NON-CURRENT ASSETS</t>
  </si>
  <si>
    <t>(individual)</t>
  </si>
  <si>
    <t>Reported value of non-current assets</t>
  </si>
  <si>
    <t xml:space="preserve">Revaluation </t>
  </si>
  <si>
    <t>Revaluation (4+5-6)</t>
  </si>
  <si>
    <t>Depreciation</t>
  </si>
  <si>
    <t>Revaluated depreciation as of end of period
(11+12-13)</t>
  </si>
  <si>
    <t>Balance value for the current period
 (7-14)</t>
  </si>
  <si>
    <t>beginning of period</t>
  </si>
  <si>
    <t>purchased during the period</t>
  </si>
  <si>
    <t>written-off during the period</t>
  </si>
  <si>
    <t>end of period</t>
  </si>
  <si>
    <t>estimated during period</t>
  </si>
  <si>
    <t>written-off during period</t>
  </si>
  <si>
    <t>I.</t>
  </si>
  <si>
    <t>Property, plant and equipment</t>
  </si>
  <si>
    <t>1.</t>
  </si>
  <si>
    <t>Land</t>
  </si>
  <si>
    <t>5-1001</t>
  </si>
  <si>
    <t>2.</t>
  </si>
  <si>
    <t>Buildings</t>
  </si>
  <si>
    <t>5-1002</t>
  </si>
  <si>
    <t>3.</t>
  </si>
  <si>
    <t>Machinery and equipment</t>
  </si>
  <si>
    <t>5-1003</t>
  </si>
  <si>
    <t>4.</t>
  </si>
  <si>
    <t>Facilities</t>
  </si>
  <si>
    <t>5-1004</t>
  </si>
  <si>
    <t>5.</t>
  </si>
  <si>
    <t>Vehicles</t>
  </si>
  <si>
    <t>5-1005</t>
  </si>
  <si>
    <t>6.</t>
  </si>
  <si>
    <t>Office fittings</t>
  </si>
  <si>
    <t>5-1007-1</t>
  </si>
  <si>
    <t>7.</t>
  </si>
  <si>
    <t>Assets under construction</t>
  </si>
  <si>
    <t>5-1007-2</t>
  </si>
  <si>
    <t>8.</t>
  </si>
  <si>
    <t>Other</t>
  </si>
  <si>
    <t>5-1007</t>
  </si>
  <si>
    <t>Total propety, plant and equipment</t>
  </si>
  <si>
    <t>5-1015</t>
  </si>
  <si>
    <t>II.</t>
  </si>
  <si>
    <t>Investment property</t>
  </si>
  <si>
    <t>5-1037</t>
  </si>
  <si>
    <t>III.</t>
  </si>
  <si>
    <t>Farm animals</t>
  </si>
  <si>
    <t>5-1006</t>
  </si>
  <si>
    <t xml:space="preserve">IV.                                                                                                                                                                                                                                                         </t>
  </si>
  <si>
    <t>Intangible assets</t>
  </si>
  <si>
    <t>Rights of ownership</t>
  </si>
  <si>
    <t>5-1017</t>
  </si>
  <si>
    <t>Software</t>
  </si>
  <si>
    <t>5-1018</t>
  </si>
  <si>
    <t>R&amp;D expenses</t>
  </si>
  <si>
    <t>5-1019</t>
  </si>
  <si>
    <t>Other intangible assets</t>
  </si>
  <si>
    <t>5-1020</t>
  </si>
  <si>
    <t>5-1030</t>
  </si>
  <si>
    <t>V.</t>
  </si>
  <si>
    <t xml:space="preserve">Financial assets (excl. of long-term receivables)  
</t>
  </si>
  <si>
    <t>Share participations in:</t>
  </si>
  <si>
    <t>5-1032</t>
  </si>
  <si>
    <t>5-1033</t>
  </si>
  <si>
    <t>5-1034</t>
  </si>
  <si>
    <t>5-1035</t>
  </si>
  <si>
    <t>5-1036</t>
  </si>
  <si>
    <t>Long-term investment securities held to maturity</t>
  </si>
  <si>
    <t>5-1038</t>
  </si>
  <si>
    <t>5-1038-1</t>
  </si>
  <si>
    <t>bonds incl.</t>
  </si>
  <si>
    <t>5-1038-2</t>
  </si>
  <si>
    <t>municipality bonds</t>
  </si>
  <si>
    <t>5-1038-3</t>
  </si>
  <si>
    <t>5-1038-4</t>
  </si>
  <si>
    <t>Other financial assets</t>
  </si>
  <si>
    <t>5-1038-5</t>
  </si>
  <si>
    <t>Total financial assets</t>
  </si>
  <si>
    <t>5-1045</t>
  </si>
  <si>
    <t>VI.</t>
  </si>
  <si>
    <t>Goodwill</t>
  </si>
  <si>
    <t>5-1050</t>
  </si>
  <si>
    <t>Total ( I+ II+ III+ IV+V+VI)</t>
  </si>
  <si>
    <t>5-1060</t>
  </si>
  <si>
    <t>RECEIVABLES, PAYABLES AND PROVISIONS STATEMENT</t>
  </si>
  <si>
    <t>Code of the row</t>
  </si>
  <si>
    <t>Amount</t>
  </si>
  <si>
    <t>Level of liquidity</t>
  </si>
  <si>
    <t>up to 1 year</t>
  </si>
  <si>
    <t>over 1 year</t>
  </si>
  <si>
    <t>I. Unpaid capital</t>
  </si>
  <si>
    <t>6-2010</t>
  </si>
  <si>
    <t>II. Long-term trade and other receivables</t>
  </si>
  <si>
    <t>1. Related parties receivables, incl.:</t>
  </si>
  <si>
    <t>6-2021</t>
  </si>
  <si>
    <t xml:space="preserve">   - advance payments</t>
  </si>
  <si>
    <t>6-2022</t>
  </si>
  <si>
    <t xml:space="preserve">  - sale of assets and services</t>
  </si>
  <si>
    <t>6-2241</t>
  </si>
  <si>
    <t xml:space="preserve">   - other</t>
  </si>
  <si>
    <t>6-2023</t>
  </si>
  <si>
    <t>6-2024</t>
  </si>
  <si>
    <t>3. Other receivables, incl.:</t>
  </si>
  <si>
    <t>6-2026</t>
  </si>
  <si>
    <t xml:space="preserve">   - financial lease</t>
  </si>
  <si>
    <t>6-2027</t>
  </si>
  <si>
    <t>6-2029</t>
  </si>
  <si>
    <t>6-2020</t>
  </si>
  <si>
    <t>III. Tax assets</t>
  </si>
  <si>
    <t>Assets on deferred taxes</t>
  </si>
  <si>
    <t>6-2030</t>
  </si>
  <si>
    <t>IV. Short-term trade and other receivables</t>
  </si>
  <si>
    <t>6-2031</t>
  </si>
  <si>
    <t xml:space="preserve">   - advance loans</t>
  </si>
  <si>
    <t>6-2032</t>
  </si>
  <si>
    <t xml:space="preserve">  - sales</t>
  </si>
  <si>
    <t>6-2033</t>
  </si>
  <si>
    <t>6-2034</t>
  </si>
  <si>
    <t>2. Trade accounts receivable</t>
  </si>
  <si>
    <t>6-2035</t>
  </si>
  <si>
    <t>6-2036</t>
  </si>
  <si>
    <t>6-2037</t>
  </si>
  <si>
    <t>6-2039</t>
  </si>
  <si>
    <t>6. Adjudged receivables</t>
  </si>
  <si>
    <t>6-2040</t>
  </si>
  <si>
    <t>7. Taxes to be refunded, incl.:</t>
  </si>
  <si>
    <t>6-2041</t>
  </si>
  <si>
    <t xml:space="preserve"> - corporate tax</t>
  </si>
  <si>
    <t>6-2043</t>
  </si>
  <si>
    <t xml:space="preserve"> - VAT</t>
  </si>
  <si>
    <t>6-2044</t>
  </si>
  <si>
    <t xml:space="preserve"> - refundable tax temporary differences</t>
  </si>
  <si>
    <t>6-2045</t>
  </si>
  <si>
    <t xml:space="preserve"> - other taxes</t>
  </si>
  <si>
    <t>6-2046</t>
  </si>
  <si>
    <t>8. Other receivables, incl.:</t>
  </si>
  <si>
    <t>6-2047</t>
  </si>
  <si>
    <t xml:space="preserve"> - personnel receivables</t>
  </si>
  <si>
    <t>6-2048</t>
  </si>
  <si>
    <t xml:space="preserve"> - social security receivables</t>
  </si>
  <si>
    <t>6-2049</t>
  </si>
  <si>
    <t xml:space="preserve"> - claims receivables</t>
  </si>
  <si>
    <t>6-2050</t>
  </si>
  <si>
    <t xml:space="preserve"> - other</t>
  </si>
  <si>
    <t>6-2051</t>
  </si>
  <si>
    <t>Total short-term trade and other receivabls</t>
  </si>
  <si>
    <t>6-2060</t>
  </si>
  <si>
    <t>TOTAL RECEIVABLES (I+II+III+IV):</t>
  </si>
  <si>
    <t>6-2070</t>
  </si>
  <si>
    <t>B. LIABILITIES</t>
  </si>
  <si>
    <t>Aging</t>
  </si>
  <si>
    <t>1. Due to related parties, incl.:</t>
  </si>
  <si>
    <t>6-2111</t>
  </si>
  <si>
    <t xml:space="preserve"> - loans</t>
  </si>
  <si>
    <t>6-2112</t>
  </si>
  <si>
    <t xml:space="preserve"> - assets and services supplies</t>
  </si>
  <si>
    <t>6-2113</t>
  </si>
  <si>
    <t>6-2244</t>
  </si>
  <si>
    <t>2. Due to financial institutions, incl.:</t>
  </si>
  <si>
    <t>6-2114</t>
  </si>
  <si>
    <t xml:space="preserve"> -  banks, incl.:</t>
  </si>
  <si>
    <t>6-2115</t>
  </si>
  <si>
    <t xml:space="preserve">             - overdue</t>
  </si>
  <si>
    <t>6-2116</t>
  </si>
  <si>
    <t xml:space="preserve">   - financial institutions, incl.:</t>
  </si>
  <si>
    <t>6-2114-1</t>
  </si>
  <si>
    <t>6-2114-2</t>
  </si>
  <si>
    <t>3. ZUNK bonds</t>
  </si>
  <si>
    <t>6-2123-1</t>
  </si>
  <si>
    <t>6-2118</t>
  </si>
  <si>
    <t>6-2120</t>
  </si>
  <si>
    <t>6. Other long-term debts, incl.:</t>
  </si>
  <si>
    <t>6-2123</t>
  </si>
  <si>
    <t>6-2124</t>
  </si>
  <si>
    <t>6-2130</t>
  </si>
  <si>
    <t>II. Tax liabilities</t>
  </si>
  <si>
    <t>Liabilities on deferred taxes</t>
  </si>
  <si>
    <t>6-2122</t>
  </si>
  <si>
    <t>III. Trade and other payables</t>
  </si>
  <si>
    <t>1. Related parties payables, incl.:</t>
  </si>
  <si>
    <t>6-2141</t>
  </si>
  <si>
    <t xml:space="preserve"> - assets and services supplied</t>
  </si>
  <si>
    <t>6-2142</t>
  </si>
  <si>
    <t xml:space="preserve"> - dividends</t>
  </si>
  <si>
    <t>6-2143</t>
  </si>
  <si>
    <t>-other</t>
  </si>
  <si>
    <t>6-2143-1</t>
  </si>
  <si>
    <t>2. Short-term borrowings, incl.:</t>
  </si>
  <si>
    <t>6-2144</t>
  </si>
  <si>
    <t xml:space="preserve"> - banks, incl.:</t>
  </si>
  <si>
    <t>6-2145</t>
  </si>
  <si>
    <t xml:space="preserve">      - overdue</t>
  </si>
  <si>
    <t>6-2146</t>
  </si>
  <si>
    <t xml:space="preserve"> - financial institutions, incl.:</t>
  </si>
  <si>
    <t>6-2144-1</t>
  </si>
  <si>
    <t xml:space="preserve">             - overdue </t>
  </si>
  <si>
    <t>6-2144-2</t>
  </si>
  <si>
    <t>3. Short-term part of long-term loans</t>
  </si>
  <si>
    <t>6-2161-1</t>
  </si>
  <si>
    <t xml:space="preserve"> - ZUNK</t>
  </si>
  <si>
    <t>6-2161-2</t>
  </si>
  <si>
    <t xml:space="preserve"> - bonds</t>
  </si>
  <si>
    <t>6-2161-3</t>
  </si>
  <si>
    <t xml:space="preserve"> - long-term loans</t>
  </si>
  <si>
    <t>6-2161-4</t>
  </si>
  <si>
    <t xml:space="preserve"> - other </t>
  </si>
  <si>
    <t>6-2161-5</t>
  </si>
  <si>
    <t>4. Short-term payables</t>
  </si>
  <si>
    <t>6-2148</t>
  </si>
  <si>
    <t>Trade loans</t>
  </si>
  <si>
    <t>6-2147</t>
  </si>
  <si>
    <t>Trade accounts payable</t>
  </si>
  <si>
    <t>6-2149</t>
  </si>
  <si>
    <t>Advance payments</t>
  </si>
  <si>
    <t>6-2150</t>
  </si>
  <si>
    <t>Salaries payable</t>
  </si>
  <si>
    <t>6-2151</t>
  </si>
  <si>
    <t>Taxes payable, incl.:</t>
  </si>
  <si>
    <t>6-2152</t>
  </si>
  <si>
    <t>6-2154</t>
  </si>
  <si>
    <t>6-2155</t>
  </si>
  <si>
    <t>6-2156</t>
  </si>
  <si>
    <t>Social security payable</t>
  </si>
  <si>
    <t>6-2157</t>
  </si>
  <si>
    <t>5. Other</t>
  </si>
  <si>
    <t>6-2161</t>
  </si>
  <si>
    <t>6-2170</t>
  </si>
  <si>
    <t>TOTAL PAYABLES</t>
  </si>
  <si>
    <t>6-2180</t>
  </si>
  <si>
    <t>C. PROVISIONS</t>
  </si>
  <si>
    <t>In the beginning of the year</t>
  </si>
  <si>
    <t>Increase</t>
  </si>
  <si>
    <t>Decrease</t>
  </si>
  <si>
    <t>1.  Provisions for legal payables</t>
  </si>
  <si>
    <t>6-2210</t>
  </si>
  <si>
    <t>2.  Provisions for constructive payables</t>
  </si>
  <si>
    <t>6-2220</t>
  </si>
  <si>
    <t>3. Other provisions</t>
  </si>
  <si>
    <t>6-2230</t>
  </si>
  <si>
    <t>Total (1+2+3):</t>
  </si>
  <si>
    <t>6-2240</t>
  </si>
  <si>
    <t>SECURITIES</t>
  </si>
  <si>
    <t>Type and number of securities</t>
  </si>
  <si>
    <t>Value of secruties</t>
  </si>
  <si>
    <t>ordinary</t>
  </si>
  <si>
    <t>priviliged</t>
  </si>
  <si>
    <t>convertible</t>
  </si>
  <si>
    <t>reported value</t>
  </si>
  <si>
    <t>revaluation</t>
  </si>
  <si>
    <t>revaluated
(4+5-6)</t>
  </si>
  <si>
    <t>I. Non-current financial assets in securities</t>
  </si>
  <si>
    <t>1. Shares</t>
  </si>
  <si>
    <t>7-3031</t>
  </si>
  <si>
    <t>2. Bond, incl.:</t>
  </si>
  <si>
    <t>7-3035</t>
  </si>
  <si>
    <t>7-3035-1</t>
  </si>
  <si>
    <t>3. Treasury bonds</t>
  </si>
  <si>
    <t>7-3036</t>
  </si>
  <si>
    <t>7-3039</t>
  </si>
  <si>
    <t>Total non-current financial assets in securities:</t>
  </si>
  <si>
    <t>7-3040</t>
  </si>
  <si>
    <t>II. Current financial assets in securities</t>
  </si>
  <si>
    <t>7-3001</t>
  </si>
  <si>
    <t>2. Own shares repurchased</t>
  </si>
  <si>
    <t>7-3005</t>
  </si>
  <si>
    <t xml:space="preserve">3. Bonds </t>
  </si>
  <si>
    <t>7-3006</t>
  </si>
  <si>
    <t>4. Own bonds repurchased</t>
  </si>
  <si>
    <t>7-3007</t>
  </si>
  <si>
    <t>5. Treasury bonds</t>
  </si>
  <si>
    <t>7-3008</t>
  </si>
  <si>
    <t>6. Derivatives and other financial instruments</t>
  </si>
  <si>
    <t>7-3010-1</t>
  </si>
  <si>
    <t xml:space="preserve">7. Other </t>
  </si>
  <si>
    <t>7-3010</t>
  </si>
  <si>
    <t>Total current financial assets in securities:</t>
  </si>
  <si>
    <t>7-3020</t>
  </si>
  <si>
    <t xml:space="preserve">consolidated </t>
  </si>
  <si>
    <t>01/01/2023</t>
  </si>
  <si>
    <t>Sofia, Vitosha district, 2 “Donka Ushlinova” Str.
Garitage Park, Building 1, 4th floor
1766 Sofia</t>
  </si>
  <si>
    <t>Financial Director</t>
  </si>
  <si>
    <t>as of 31.12.2024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</si>
</sst>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dd/m/yyyy\ &quot;г.&quot;;@"/>
    <numFmt numFmtId="165" formatCode="[$-2409]mmmm\ dd\,\ yyyy;@"/>
    <numFmt numFmtId="166" formatCode="_-* #,##0.00\ _л_в_-;\-* #,##0.00\ _л_в_-;_-* &quot;-&quot;??\ _л_в_-;_-@_-"/>
    <numFmt numFmtId="167" formatCode="_-* #,##0.00\ _л_в_._-;\-* #,##0.00\ _л_в_._-;_-* &quot;-&quot;??\ _л_в_._-;_-@_-"/>
    <numFmt numFmtId="168" formatCode="_-* #,##0.00\ &quot;лв&quot;_-;\-* #,##0.00\ &quot;лв&quot;_-;_-* &quot;-&quot;??\ &quot;лв&quot;_-;_-@_-"/>
  </numFmts>
  <fonts count="24">
    <font>
      <sz val="12"/>
      <color theme="1"/>
      <name val="Calibri"/>
      <family val="2"/>
      <scheme val="minor"/>
    </font>
    <font>
      <sz val="10"/>
      <name val="Tms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"/>
      <family val="2"/>
      <charset val="204"/>
    </font>
    <font>
      <i/>
      <sz val="12"/>
      <name val="Times New Roman"/>
      <family val="1"/>
      <charset val="204"/>
    </font>
    <font>
      <sz val="10"/>
      <name val="Timok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0"/>
      <name val="Arial"/>
      <family val="2"/>
      <charset val="204"/>
    </font>
    <font>
      <sz val="12"/>
      <name val="Times New Roman Cyr"/>
      <family val="1"/>
      <charset val="204"/>
    </font>
    <font>
      <b/>
      <sz val="12"/>
      <name val="Times New Roman Cyr"/>
      <family val="1"/>
      <charset val="204"/>
    </font>
    <font>
      <sz val="12"/>
      <name val="Arial"/>
      <family val="2"/>
      <charset val="204"/>
    </font>
    <font>
      <u/>
      <sz val="11"/>
      <color theme="10"/>
      <name val="Calibri"/>
      <family val="2"/>
    </font>
    <font>
      <sz val="12"/>
      <color theme="1"/>
      <name val="Times New Roman"/>
      <family val="1"/>
      <charset val="204"/>
    </font>
    <font>
      <u/>
      <sz val="12"/>
      <color theme="1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2"/>
      <color indexed="56"/>
      <name val="Times New Roman"/>
      <family val="1"/>
      <charset val="204"/>
    </font>
    <font>
      <b/>
      <sz val="12"/>
      <color indexed="18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2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4"/>
      </patternFill>
    </fill>
  </fills>
  <borders count="4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5">
    <xf numFmtId="0" fontId="0" fillId="0" borderId="0"/>
    <xf numFmtId="0" fontId="1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166" fontId="13" fillId="0" borderId="0" applyFont="0" applyFill="0" applyBorder="0" applyAlignment="0" applyProtection="0"/>
    <xf numFmtId="0" fontId="13" fillId="0" borderId="0"/>
    <xf numFmtId="0" fontId="1" fillId="0" borderId="0"/>
    <xf numFmtId="0" fontId="1" fillId="0" borderId="0"/>
    <xf numFmtId="0" fontId="1" fillId="0" borderId="0"/>
  </cellStyleXfs>
  <cellXfs count="655">
    <xf numFmtId="0" fontId="0" fillId="0" borderId="0" xfId="0"/>
    <xf numFmtId="0" fontId="18" fillId="0" borderId="0" xfId="0" applyFont="1"/>
    <xf numFmtId="0" fontId="2" fillId="0" borderId="1" xfId="5" applyFont="1" applyBorder="1" applyAlignment="1">
      <alignment horizontal="center" vertical="center"/>
    </xf>
    <xf numFmtId="0" fontId="2" fillId="0" borderId="2" xfId="5" applyFont="1" applyBorder="1" applyAlignment="1">
      <alignment horizontal="center" vertical="top" wrapText="1"/>
    </xf>
    <xf numFmtId="0" fontId="3" fillId="0" borderId="0" xfId="5" applyFont="1" applyAlignment="1">
      <alignment vertical="top"/>
    </xf>
    <xf numFmtId="3" fontId="3" fillId="0" borderId="2" xfId="5" applyNumberFormat="1" applyFont="1" applyBorder="1" applyAlignment="1">
      <alignment vertical="top" wrapText="1"/>
    </xf>
    <xf numFmtId="3" fontId="3" fillId="0" borderId="3" xfId="5" applyNumberFormat="1" applyFont="1" applyBorder="1" applyAlignment="1">
      <alignment vertical="top" wrapText="1"/>
    </xf>
    <xf numFmtId="49" fontId="2" fillId="2" borderId="2" xfId="5" applyNumberFormat="1" applyFont="1" applyFill="1" applyBorder="1" applyAlignment="1">
      <alignment horizontal="right" vertical="top" wrapText="1"/>
    </xf>
    <xf numFmtId="3" fontId="3" fillId="2" borderId="2" xfId="4" applyNumberFormat="1" applyFont="1" applyFill="1" applyBorder="1" applyAlignment="1">
      <alignment vertical="top" wrapText="1"/>
    </xf>
    <xf numFmtId="3" fontId="3" fillId="2" borderId="3" xfId="4" applyNumberFormat="1" applyFont="1" applyFill="1" applyBorder="1" applyAlignment="1">
      <alignment vertical="top" wrapText="1"/>
    </xf>
    <xf numFmtId="0" fontId="7" fillId="3" borderId="4" xfId="5" applyFont="1" applyFill="1" applyBorder="1" applyAlignment="1">
      <alignment vertical="top" wrapText="1"/>
    </xf>
    <xf numFmtId="0" fontId="3" fillId="0" borderId="5" xfId="5" applyFont="1" applyBorder="1" applyAlignment="1">
      <alignment horizontal="right" vertical="top" wrapText="1"/>
    </xf>
    <xf numFmtId="3" fontId="3" fillId="0" borderId="5" xfId="5" applyNumberFormat="1" applyFont="1" applyBorder="1" applyAlignment="1">
      <alignment vertical="top" wrapText="1"/>
    </xf>
    <xf numFmtId="3" fontId="3" fillId="0" borderId="6" xfId="5" applyNumberFormat="1" applyFont="1" applyBorder="1" applyAlignment="1">
      <alignment vertical="top" wrapText="1"/>
    </xf>
    <xf numFmtId="0" fontId="3" fillId="2" borderId="5" xfId="4" applyFont="1" applyFill="1" applyBorder="1" applyAlignment="1">
      <alignment vertical="top" wrapText="1"/>
    </xf>
    <xf numFmtId="3" fontId="3" fillId="2" borderId="5" xfId="4" applyNumberFormat="1" applyFont="1" applyFill="1" applyBorder="1" applyAlignment="1">
      <alignment vertical="top" wrapText="1"/>
    </xf>
    <xf numFmtId="3" fontId="3" fillId="2" borderId="6" xfId="4" applyNumberFormat="1" applyFont="1" applyFill="1" applyBorder="1" applyAlignment="1">
      <alignment vertical="top" wrapText="1"/>
    </xf>
    <xf numFmtId="0" fontId="8" fillId="3" borderId="4" xfId="5" applyFont="1" applyFill="1" applyBorder="1" applyAlignment="1">
      <alignment vertical="top" wrapText="1"/>
    </xf>
    <xf numFmtId="49" fontId="3" fillId="0" borderId="5" xfId="5" applyNumberFormat="1" applyFont="1" applyBorder="1" applyAlignment="1">
      <alignment horizontal="right" vertical="top" wrapText="1"/>
    </xf>
    <xf numFmtId="3" fontId="3" fillId="4" borderId="5" xfId="5" applyNumberFormat="1" applyFont="1" applyFill="1" applyBorder="1" applyAlignment="1" applyProtection="1">
      <alignment vertical="top"/>
      <protection locked="0"/>
    </xf>
    <xf numFmtId="3" fontId="3" fillId="4" borderId="6" xfId="5" applyNumberFormat="1" applyFont="1" applyFill="1" applyBorder="1" applyAlignment="1" applyProtection="1">
      <alignment vertical="top"/>
      <protection locked="0"/>
    </xf>
    <xf numFmtId="1" fontId="3" fillId="0" borderId="5" xfId="5" applyNumberFormat="1" applyFont="1" applyBorder="1" applyAlignment="1">
      <alignment horizontal="right" vertical="top" wrapText="1"/>
    </xf>
    <xf numFmtId="1" fontId="9" fillId="0" borderId="5" xfId="5" applyNumberFormat="1" applyFont="1" applyBorder="1" applyAlignment="1">
      <alignment horizontal="right" vertical="center" wrapText="1"/>
    </xf>
    <xf numFmtId="1" fontId="9" fillId="0" borderId="5" xfId="5" applyNumberFormat="1" applyFont="1" applyBorder="1" applyAlignment="1">
      <alignment horizontal="right" vertical="top" wrapText="1"/>
    </xf>
    <xf numFmtId="3" fontId="2" fillId="0" borderId="5" xfId="4" applyNumberFormat="1" applyFont="1" applyBorder="1" applyAlignment="1">
      <alignment vertical="top" wrapText="1"/>
    </xf>
    <xf numFmtId="3" fontId="2" fillId="0" borderId="6" xfId="4" applyNumberFormat="1" applyFont="1" applyBorder="1" applyAlignment="1">
      <alignment vertical="top" wrapText="1"/>
    </xf>
    <xf numFmtId="49" fontId="9" fillId="0" borderId="5" xfId="5" applyNumberFormat="1" applyFont="1" applyBorder="1" applyAlignment="1">
      <alignment horizontal="right" vertical="top" wrapText="1"/>
    </xf>
    <xf numFmtId="3" fontId="9" fillId="0" borderId="5" xfId="5" applyNumberFormat="1" applyFont="1" applyBorder="1" applyAlignment="1">
      <alignment vertical="top" wrapText="1"/>
    </xf>
    <xf numFmtId="1" fontId="2" fillId="0" borderId="5" xfId="5" applyNumberFormat="1" applyFont="1" applyBorder="1" applyAlignment="1">
      <alignment horizontal="right" vertical="top" wrapText="1"/>
    </xf>
    <xf numFmtId="3" fontId="3" fillId="0" borderId="5" xfId="4" applyNumberFormat="1" applyFont="1" applyBorder="1" applyAlignment="1">
      <alignment vertical="top" wrapText="1"/>
    </xf>
    <xf numFmtId="3" fontId="3" fillId="0" borderId="6" xfId="4" applyNumberFormat="1" applyFont="1" applyBorder="1" applyAlignment="1">
      <alignment vertical="top" wrapText="1"/>
    </xf>
    <xf numFmtId="1" fontId="3" fillId="0" borderId="5" xfId="4" applyNumberFormat="1" applyFont="1" applyBorder="1" applyAlignment="1">
      <alignment vertical="top" wrapText="1"/>
    </xf>
    <xf numFmtId="3" fontId="2" fillId="0" borderId="5" xfId="5" applyNumberFormat="1" applyFont="1" applyBorder="1" applyAlignment="1">
      <alignment vertical="top" wrapText="1"/>
    </xf>
    <xf numFmtId="3" fontId="2" fillId="0" borderId="6" xfId="5" applyNumberFormat="1" applyFont="1" applyBorder="1" applyAlignment="1">
      <alignment vertical="top" wrapText="1"/>
    </xf>
    <xf numFmtId="3" fontId="3" fillId="0" borderId="7" xfId="4" applyNumberFormat="1" applyFont="1" applyBorder="1" applyAlignment="1">
      <alignment vertical="top" wrapText="1"/>
    </xf>
    <xf numFmtId="3" fontId="3" fillId="0" borderId="8" xfId="4" applyNumberFormat="1" applyFont="1" applyBorder="1" applyAlignment="1">
      <alignment vertical="top" wrapText="1"/>
    </xf>
    <xf numFmtId="1" fontId="2" fillId="0" borderId="2" xfId="5" applyNumberFormat="1" applyFont="1" applyBorder="1" applyAlignment="1">
      <alignment horizontal="right" vertical="top" wrapText="1"/>
    </xf>
    <xf numFmtId="1" fontId="2" fillId="0" borderId="7" xfId="5" applyNumberFormat="1" applyFont="1" applyBorder="1" applyAlignment="1">
      <alignment horizontal="right" vertical="top" wrapText="1"/>
    </xf>
    <xf numFmtId="1" fontId="3" fillId="0" borderId="2" xfId="4" applyNumberFormat="1" applyFont="1" applyBorder="1" applyAlignment="1">
      <alignment vertical="top" wrapText="1"/>
    </xf>
    <xf numFmtId="3" fontId="3" fillId="0" borderId="2" xfId="4" applyNumberFormat="1" applyFont="1" applyBorder="1" applyAlignment="1">
      <alignment vertical="top" wrapText="1"/>
    </xf>
    <xf numFmtId="3" fontId="3" fillId="0" borderId="3" xfId="4" applyNumberFormat="1" applyFont="1" applyBorder="1" applyAlignment="1">
      <alignment vertical="top" wrapText="1"/>
    </xf>
    <xf numFmtId="49" fontId="2" fillId="0" borderId="5" xfId="5" applyNumberFormat="1" applyFont="1" applyBorder="1" applyAlignment="1">
      <alignment horizontal="right" vertical="top" wrapText="1"/>
    </xf>
    <xf numFmtId="49" fontId="2" fillId="0" borderId="7" xfId="5" applyNumberFormat="1" applyFont="1" applyBorder="1" applyAlignment="1">
      <alignment horizontal="right" vertical="top" wrapText="1"/>
    </xf>
    <xf numFmtId="49" fontId="3" fillId="0" borderId="2" xfId="5" applyNumberFormat="1" applyFont="1" applyBorder="1" applyAlignment="1">
      <alignment horizontal="right" vertical="top" wrapText="1"/>
    </xf>
    <xf numFmtId="0" fontId="3" fillId="0" borderId="5" xfId="5" applyFont="1" applyBorder="1" applyAlignment="1">
      <alignment horizontal="left" vertical="top" wrapText="1"/>
    </xf>
    <xf numFmtId="3" fontId="3" fillId="0" borderId="6" xfId="5" applyNumberFormat="1" applyFont="1" applyBorder="1" applyAlignment="1">
      <alignment vertical="top"/>
    </xf>
    <xf numFmtId="1" fontId="3" fillId="2" borderId="5" xfId="4" applyNumberFormat="1" applyFont="1" applyFill="1" applyBorder="1" applyAlignment="1">
      <alignment vertical="top"/>
    </xf>
    <xf numFmtId="3" fontId="3" fillId="0" borderId="5" xfId="4" applyNumberFormat="1" applyFont="1" applyBorder="1" applyAlignment="1">
      <alignment vertical="top"/>
    </xf>
    <xf numFmtId="3" fontId="3" fillId="0" borderId="6" xfId="4" applyNumberFormat="1" applyFont="1" applyBorder="1" applyAlignment="1">
      <alignment vertical="top"/>
    </xf>
    <xf numFmtId="1" fontId="3" fillId="0" borderId="5" xfId="4" applyNumberFormat="1" applyFont="1" applyBorder="1" applyAlignment="1">
      <alignment vertical="top"/>
    </xf>
    <xf numFmtId="1" fontId="3" fillId="0" borderId="7" xfId="4" applyNumberFormat="1" applyFont="1" applyBorder="1" applyAlignment="1">
      <alignment vertical="top"/>
    </xf>
    <xf numFmtId="3" fontId="3" fillId="0" borderId="7" xfId="4" applyNumberFormat="1" applyFont="1" applyBorder="1" applyAlignment="1">
      <alignment vertical="top"/>
    </xf>
    <xf numFmtId="3" fontId="3" fillId="0" borderId="8" xfId="4" applyNumberFormat="1" applyFont="1" applyBorder="1" applyAlignment="1">
      <alignment vertical="top"/>
    </xf>
    <xf numFmtId="1" fontId="2" fillId="0" borderId="9" xfId="5" applyNumberFormat="1" applyFont="1" applyBorder="1" applyAlignment="1">
      <alignment horizontal="right" vertical="center" wrapText="1"/>
    </xf>
    <xf numFmtId="0" fontId="3" fillId="0" borderId="0" xfId="5" applyFont="1" applyAlignment="1">
      <alignment horizontal="left" vertical="top" wrapText="1"/>
    </xf>
    <xf numFmtId="0" fontId="3" fillId="0" borderId="0" xfId="5" applyFont="1" applyAlignment="1">
      <alignment vertical="top" wrapText="1"/>
    </xf>
    <xf numFmtId="1" fontId="3" fillId="0" borderId="0" xfId="5" applyNumberFormat="1" applyFont="1" applyAlignment="1">
      <alignment vertical="top" wrapText="1"/>
    </xf>
    <xf numFmtId="0" fontId="3" fillId="0" borderId="0" xfId="7" applyFont="1"/>
    <xf numFmtId="0" fontId="3" fillId="0" borderId="0" xfId="7" applyFont="1" applyAlignment="1">
      <alignment wrapText="1"/>
    </xf>
    <xf numFmtId="0" fontId="2" fillId="0" borderId="11" xfId="7" applyFont="1" applyBorder="1" applyAlignment="1">
      <alignment horizontal="center" vertical="center" wrapText="1"/>
    </xf>
    <xf numFmtId="3" fontId="3" fillId="0" borderId="5" xfId="7" applyNumberFormat="1" applyFont="1" applyBorder="1" applyAlignment="1">
      <alignment vertical="center"/>
    </xf>
    <xf numFmtId="3" fontId="3" fillId="0" borderId="6" xfId="7" applyNumberFormat="1" applyFont="1" applyBorder="1" applyAlignment="1">
      <alignment vertical="center"/>
    </xf>
    <xf numFmtId="0" fontId="3" fillId="0" borderId="5" xfId="7" applyFont="1" applyBorder="1" applyAlignment="1">
      <alignment vertical="center" wrapText="1"/>
    </xf>
    <xf numFmtId="0" fontId="3" fillId="0" borderId="4" xfId="7" applyFont="1" applyBorder="1" applyAlignment="1">
      <alignment vertical="center" wrapText="1"/>
    </xf>
    <xf numFmtId="3" fontId="3" fillId="4" borderId="5" xfId="5" applyNumberFormat="1" applyFont="1" applyFill="1" applyBorder="1" applyAlignment="1" applyProtection="1">
      <alignment vertical="center"/>
      <protection locked="0"/>
    </xf>
    <xf numFmtId="3" fontId="3" fillId="4" borderId="6" xfId="5" applyNumberFormat="1" applyFont="1" applyFill="1" applyBorder="1" applyAlignment="1" applyProtection="1">
      <alignment vertical="center"/>
      <protection locked="0"/>
    </xf>
    <xf numFmtId="49" fontId="3" fillId="0" borderId="5" xfId="7" applyNumberFormat="1" applyFont="1" applyBorder="1" applyAlignment="1">
      <alignment horizontal="center" vertical="center" wrapText="1"/>
    </xf>
    <xf numFmtId="49" fontId="9" fillId="0" borderId="5" xfId="7" applyNumberFormat="1" applyFont="1" applyBorder="1" applyAlignment="1">
      <alignment horizontal="center" vertical="center" wrapText="1"/>
    </xf>
    <xf numFmtId="0" fontId="3" fillId="0" borderId="5" xfId="7" applyFont="1" applyBorder="1" applyAlignment="1">
      <alignment horizontal="center" vertical="center" wrapText="1"/>
    </xf>
    <xf numFmtId="0" fontId="9" fillId="0" borderId="5" xfId="7" applyFont="1" applyBorder="1" applyAlignment="1">
      <alignment horizontal="center" vertical="center" wrapText="1"/>
    </xf>
    <xf numFmtId="3" fontId="2" fillId="0" borderId="7" xfId="7" applyNumberFormat="1" applyFont="1" applyBorder="1" applyAlignment="1">
      <alignment vertical="center"/>
    </xf>
    <xf numFmtId="3" fontId="2" fillId="0" borderId="8" xfId="7" applyNumberFormat="1" applyFont="1" applyBorder="1" applyAlignment="1">
      <alignment vertical="center"/>
    </xf>
    <xf numFmtId="0" fontId="3" fillId="0" borderId="7" xfId="7" applyFont="1" applyBorder="1" applyAlignment="1">
      <alignment vertical="center" wrapText="1"/>
    </xf>
    <xf numFmtId="3" fontId="3" fillId="0" borderId="7" xfId="7" applyNumberFormat="1" applyFont="1" applyBorder="1" applyAlignment="1">
      <alignment vertical="center"/>
    </xf>
    <xf numFmtId="3" fontId="3" fillId="0" borderId="8" xfId="7" applyNumberFormat="1" applyFont="1" applyBorder="1" applyAlignment="1">
      <alignment vertical="center"/>
    </xf>
    <xf numFmtId="0" fontId="9" fillId="0" borderId="2" xfId="7" applyFont="1" applyBorder="1" applyAlignment="1">
      <alignment horizontal="center" vertical="center" wrapText="1"/>
    </xf>
    <xf numFmtId="49" fontId="2" fillId="0" borderId="5" xfId="7" applyNumberFormat="1" applyFont="1" applyBorder="1" applyAlignment="1">
      <alignment horizontal="center" vertical="center" wrapText="1"/>
    </xf>
    <xf numFmtId="3" fontId="2" fillId="4" borderId="5" xfId="5" applyNumberFormat="1" applyFont="1" applyFill="1" applyBorder="1" applyAlignment="1" applyProtection="1">
      <alignment vertical="center"/>
      <protection locked="0"/>
    </xf>
    <xf numFmtId="3" fontId="2" fillId="4" borderId="6" xfId="5" applyNumberFormat="1" applyFont="1" applyFill="1" applyBorder="1" applyAlignment="1" applyProtection="1">
      <alignment vertical="center"/>
      <protection locked="0"/>
    </xf>
    <xf numFmtId="1" fontId="3" fillId="0" borderId="0" xfId="7" applyNumberFormat="1" applyFont="1"/>
    <xf numFmtId="49" fontId="2" fillId="0" borderId="7" xfId="6" applyNumberFormat="1" applyFont="1" applyBorder="1" applyAlignment="1">
      <alignment horizontal="center" vertical="center" wrapText="1"/>
    </xf>
    <xf numFmtId="49" fontId="2" fillId="0" borderId="8" xfId="6" applyNumberFormat="1" applyFont="1" applyBorder="1" applyAlignment="1">
      <alignment horizontal="center" vertical="center" wrapText="1"/>
    </xf>
    <xf numFmtId="3" fontId="9" fillId="4" borderId="12" xfId="5" applyNumberFormat="1" applyFont="1" applyFill="1" applyBorder="1" applyAlignment="1" applyProtection="1">
      <alignment vertical="top"/>
      <protection locked="0"/>
    </xf>
    <xf numFmtId="3" fontId="3" fillId="4" borderId="13" xfId="5" applyNumberFormat="1" applyFont="1" applyFill="1" applyBorder="1" applyAlignment="1" applyProtection="1">
      <alignment vertical="top"/>
      <protection locked="0"/>
    </xf>
    <xf numFmtId="3" fontId="3" fillId="4" borderId="14" xfId="5" applyNumberFormat="1" applyFont="1" applyFill="1" applyBorder="1" applyAlignment="1" applyProtection="1">
      <alignment vertical="top"/>
      <protection locked="0"/>
    </xf>
    <xf numFmtId="3" fontId="3" fillId="4" borderId="15" xfId="5" applyNumberFormat="1" applyFont="1" applyFill="1" applyBorder="1" applyAlignment="1" applyProtection="1">
      <alignment vertical="top"/>
      <protection locked="0"/>
    </xf>
    <xf numFmtId="3" fontId="3" fillId="4" borderId="16" xfId="5" applyNumberFormat="1" applyFont="1" applyFill="1" applyBorder="1" applyAlignment="1" applyProtection="1">
      <alignment vertical="top"/>
      <protection locked="0"/>
    </xf>
    <xf numFmtId="0" fontId="3" fillId="0" borderId="0" xfId="8" applyFont="1"/>
    <xf numFmtId="0" fontId="2" fillId="0" borderId="0" xfId="8" applyFont="1" applyAlignment="1">
      <alignment horizontal="center" vertical="center" wrapText="1"/>
    </xf>
    <xf numFmtId="0" fontId="2" fillId="0" borderId="17" xfId="8" applyFont="1" applyBorder="1" applyAlignment="1">
      <alignment horizontal="center" vertical="center" wrapText="1"/>
    </xf>
    <xf numFmtId="49" fontId="2" fillId="0" borderId="15" xfId="8" applyNumberFormat="1" applyFont="1" applyBorder="1" applyAlignment="1">
      <alignment horizontal="center" vertical="center" wrapText="1"/>
    </xf>
    <xf numFmtId="0" fontId="2" fillId="0" borderId="15" xfId="8" applyFont="1" applyBorder="1" applyAlignment="1">
      <alignment horizontal="center" vertical="center" wrapText="1"/>
    </xf>
    <xf numFmtId="0" fontId="2" fillId="0" borderId="16" xfId="8" applyFont="1" applyBorder="1" applyAlignment="1">
      <alignment horizontal="center" vertical="center" wrapText="1"/>
    </xf>
    <xf numFmtId="49" fontId="2" fillId="0" borderId="2" xfId="8" applyNumberFormat="1" applyFont="1" applyBorder="1" applyAlignment="1">
      <alignment horizontal="center" vertical="center" wrapText="1"/>
    </xf>
    <xf numFmtId="49" fontId="3" fillId="0" borderId="2" xfId="8" applyNumberFormat="1" applyFont="1" applyBorder="1" applyAlignment="1">
      <alignment horizontal="center" vertical="center" wrapText="1"/>
    </xf>
    <xf numFmtId="49" fontId="3" fillId="2" borderId="2" xfId="8" applyNumberFormat="1" applyFont="1" applyFill="1" applyBorder="1" applyAlignment="1">
      <alignment horizontal="center" vertical="center" wrapText="1"/>
    </xf>
    <xf numFmtId="49" fontId="3" fillId="0" borderId="3" xfId="8" applyNumberFormat="1" applyFont="1" applyBorder="1" applyAlignment="1">
      <alignment horizontal="center" vertical="center" wrapText="1"/>
    </xf>
    <xf numFmtId="49" fontId="2" fillId="0" borderId="5" xfId="8" applyNumberFormat="1" applyFont="1" applyBorder="1" applyAlignment="1">
      <alignment horizontal="center" vertical="center" wrapText="1"/>
    </xf>
    <xf numFmtId="3" fontId="2" fillId="0" borderId="5" xfId="8" applyNumberFormat="1" applyFont="1" applyBorder="1" applyAlignment="1">
      <alignment vertical="center"/>
    </xf>
    <xf numFmtId="3" fontId="2" fillId="0" borderId="6" xfId="8" applyNumberFormat="1" applyFont="1" applyBorder="1" applyAlignment="1">
      <alignment vertical="center"/>
    </xf>
    <xf numFmtId="49" fontId="3" fillId="0" borderId="5" xfId="8" applyNumberFormat="1" applyFont="1" applyBorder="1" applyAlignment="1">
      <alignment horizontal="center" vertical="center" wrapText="1"/>
    </xf>
    <xf numFmtId="3" fontId="3" fillId="0" borderId="5" xfId="8" applyNumberFormat="1" applyFont="1" applyBorder="1" applyAlignment="1">
      <alignment vertical="center"/>
    </xf>
    <xf numFmtId="3" fontId="3" fillId="0" borderId="6" xfId="8" applyNumberFormat="1" applyFont="1" applyBorder="1" applyAlignment="1">
      <alignment vertical="center"/>
    </xf>
    <xf numFmtId="3" fontId="2" fillId="2" borderId="5" xfId="8" applyNumberFormat="1" applyFont="1" applyFill="1" applyBorder="1" applyAlignment="1">
      <alignment vertical="center"/>
    </xf>
    <xf numFmtId="49" fontId="3" fillId="0" borderId="5" xfId="8" applyNumberFormat="1" applyFont="1" applyBorder="1" applyAlignment="1">
      <alignment horizontal="center" wrapText="1"/>
    </xf>
    <xf numFmtId="49" fontId="3" fillId="0" borderId="7" xfId="8" applyNumberFormat="1" applyFont="1" applyBorder="1" applyAlignment="1">
      <alignment horizontal="center" vertical="center" wrapText="1"/>
    </xf>
    <xf numFmtId="3" fontId="3" fillId="4" borderId="7" xfId="5" applyNumberFormat="1" applyFont="1" applyFill="1" applyBorder="1" applyAlignment="1" applyProtection="1">
      <alignment vertical="center"/>
      <protection locked="0"/>
    </xf>
    <xf numFmtId="3" fontId="3" fillId="4" borderId="8" xfId="5" applyNumberFormat="1" applyFont="1" applyFill="1" applyBorder="1" applyAlignment="1" applyProtection="1">
      <alignment vertical="center"/>
      <protection locked="0"/>
    </xf>
    <xf numFmtId="49" fontId="2" fillId="0" borderId="9" xfId="8" applyNumberFormat="1" applyFont="1" applyBorder="1" applyAlignment="1">
      <alignment horizontal="center" vertical="center" wrapText="1"/>
    </xf>
    <xf numFmtId="0" fontId="3" fillId="0" borderId="0" xfId="8" applyFont="1" applyAlignment="1">
      <alignment wrapText="1"/>
    </xf>
    <xf numFmtId="49" fontId="3" fillId="0" borderId="0" xfId="8" applyNumberFormat="1" applyFont="1" applyAlignment="1">
      <alignment horizontal="center" wrapText="1"/>
    </xf>
    <xf numFmtId="3" fontId="3" fillId="4" borderId="18" xfId="5" applyNumberFormat="1" applyFont="1" applyFill="1" applyBorder="1" applyAlignment="1" applyProtection="1">
      <alignment vertical="top"/>
      <protection locked="0"/>
    </xf>
    <xf numFmtId="14" fontId="2" fillId="0" borderId="2" xfId="5" applyNumberFormat="1" applyFont="1" applyBorder="1" applyAlignment="1">
      <alignment horizontal="center" vertical="top" wrapText="1"/>
    </xf>
    <xf numFmtId="0" fontId="7" fillId="3" borderId="20" xfId="5" applyFont="1" applyFill="1" applyBorder="1" applyAlignment="1">
      <alignment horizontal="left" vertical="top" wrapText="1"/>
    </xf>
    <xf numFmtId="0" fontId="2" fillId="5" borderId="0" xfId="5" applyFont="1" applyFill="1" applyAlignment="1" applyProtection="1">
      <alignment horizontal="right" vertical="top" wrapText="1"/>
      <protection locked="0"/>
    </xf>
    <xf numFmtId="0" fontId="5" fillId="5" borderId="0" xfId="0" applyFont="1" applyFill="1" applyAlignment="1">
      <alignment horizontal="right" vertical="center"/>
    </xf>
    <xf numFmtId="0" fontId="3" fillId="5" borderId="0" xfId="0" applyFont="1" applyFill="1" applyAlignment="1">
      <alignment horizontal="right" vertical="center"/>
    </xf>
    <xf numFmtId="0" fontId="2" fillId="5" borderId="0" xfId="5" applyFont="1" applyFill="1" applyAlignment="1" applyProtection="1">
      <alignment horizontal="right" vertical="center"/>
      <protection hidden="1"/>
    </xf>
    <xf numFmtId="0" fontId="10" fillId="5" borderId="0" xfId="5" applyFont="1" applyFill="1" applyAlignment="1">
      <alignment vertical="top"/>
    </xf>
    <xf numFmtId="49" fontId="2" fillId="5" borderId="0" xfId="5" applyNumberFormat="1" applyFont="1" applyFill="1" applyAlignment="1">
      <alignment vertical="top" wrapText="1"/>
    </xf>
    <xf numFmtId="0" fontId="2" fillId="5" borderId="0" xfId="5" applyFont="1" applyFill="1" applyAlignment="1">
      <alignment vertical="top" wrapText="1"/>
    </xf>
    <xf numFmtId="1" fontId="3" fillId="5" borderId="0" xfId="5" applyNumberFormat="1" applyFont="1" applyFill="1" applyAlignment="1">
      <alignment vertical="top" wrapText="1"/>
    </xf>
    <xf numFmtId="0" fontId="3" fillId="5" borderId="0" xfId="5" applyFont="1" applyFill="1" applyAlignment="1">
      <alignment horizontal="left" vertical="top" wrapText="1"/>
    </xf>
    <xf numFmtId="0" fontId="3" fillId="5" borderId="0" xfId="5" applyFont="1" applyFill="1" applyAlignment="1">
      <alignment vertical="top" wrapText="1"/>
    </xf>
    <xf numFmtId="0" fontId="3" fillId="5" borderId="0" xfId="5" applyFont="1" applyFill="1" applyAlignment="1">
      <alignment vertical="top"/>
    </xf>
    <xf numFmtId="1" fontId="3" fillId="5" borderId="0" xfId="5" applyNumberFormat="1" applyFont="1" applyFill="1" applyAlignment="1">
      <alignment vertical="top"/>
    </xf>
    <xf numFmtId="0" fontId="3" fillId="5" borderId="0" xfId="0" applyFont="1" applyFill="1"/>
    <xf numFmtId="0" fontId="2" fillId="5" borderId="0" xfId="5" applyFont="1" applyFill="1" applyAlignment="1" applyProtection="1">
      <alignment horizontal="centerContinuous" vertical="center"/>
      <protection hidden="1"/>
    </xf>
    <xf numFmtId="0" fontId="2" fillId="5" borderId="0" xfId="7" applyFont="1" applyFill="1" applyAlignment="1">
      <alignment horizontal="centerContinuous"/>
    </xf>
    <xf numFmtId="0" fontId="2" fillId="5" borderId="0" xfId="5" applyFont="1" applyFill="1" applyAlignment="1">
      <alignment horizontal="centerContinuous" vertical="center"/>
    </xf>
    <xf numFmtId="14" fontId="2" fillId="0" borderId="3" xfId="5" applyNumberFormat="1" applyFont="1" applyBorder="1" applyAlignment="1">
      <alignment horizontal="center" vertical="top" wrapText="1"/>
    </xf>
    <xf numFmtId="0" fontId="2" fillId="0" borderId="22" xfId="6" applyFont="1" applyBorder="1" applyAlignment="1">
      <alignment horizontal="center" vertical="center" wrapText="1"/>
    </xf>
    <xf numFmtId="0" fontId="2" fillId="0" borderId="23" xfId="6" applyFont="1" applyBorder="1" applyAlignment="1">
      <alignment horizontal="center" vertical="center" wrapText="1"/>
    </xf>
    <xf numFmtId="0" fontId="9" fillId="0" borderId="24" xfId="6" applyFont="1" applyBorder="1" applyAlignment="1">
      <alignment wrapText="1"/>
    </xf>
    <xf numFmtId="0" fontId="3" fillId="0" borderId="24" xfId="6" applyFont="1" applyBorder="1" applyAlignment="1">
      <alignment wrapText="1"/>
    </xf>
    <xf numFmtId="0" fontId="14" fillId="0" borderId="24" xfId="6" applyFont="1" applyBorder="1" applyAlignment="1">
      <alignment wrapText="1"/>
    </xf>
    <xf numFmtId="0" fontId="2" fillId="0" borderId="24" xfId="6" applyFont="1" applyBorder="1" applyAlignment="1">
      <alignment horizontal="right" wrapText="1"/>
    </xf>
    <xf numFmtId="0" fontId="2" fillId="0" borderId="24" xfId="6" applyFont="1" applyBorder="1" applyAlignment="1">
      <alignment wrapText="1"/>
    </xf>
    <xf numFmtId="0" fontId="3" fillId="0" borderId="25" xfId="6" applyFont="1" applyBorder="1" applyAlignment="1">
      <alignment wrapText="1"/>
    </xf>
    <xf numFmtId="0" fontId="2" fillId="0" borderId="1" xfId="5" applyFont="1" applyBorder="1" applyAlignment="1">
      <alignment horizontal="center" vertical="top" wrapText="1"/>
    </xf>
    <xf numFmtId="49" fontId="9" fillId="0" borderId="1" xfId="6" applyNumberFormat="1" applyFont="1" applyBorder="1" applyAlignment="1">
      <alignment wrapText="1"/>
    </xf>
    <xf numFmtId="49" fontId="3" fillId="0" borderId="4" xfId="6" applyNumberFormat="1" applyFont="1" applyBorder="1" applyAlignment="1">
      <alignment horizontal="center" wrapText="1"/>
    </xf>
    <xf numFmtId="49" fontId="2" fillId="0" borderId="17" xfId="6" applyNumberFormat="1" applyFont="1" applyBorder="1" applyAlignment="1">
      <alignment horizontal="center" wrapText="1"/>
    </xf>
    <xf numFmtId="49" fontId="9" fillId="0" borderId="1" xfId="6" applyNumberFormat="1" applyFont="1" applyBorder="1" applyAlignment="1">
      <alignment horizontal="center" wrapText="1"/>
    </xf>
    <xf numFmtId="49" fontId="9" fillId="0" borderId="21" xfId="6" applyNumberFormat="1" applyFont="1" applyBorder="1" applyAlignment="1">
      <alignment horizontal="center" wrapText="1"/>
    </xf>
    <xf numFmtId="49" fontId="2" fillId="0" borderId="11" xfId="6" applyNumberFormat="1" applyFont="1" applyBorder="1" applyAlignment="1">
      <alignment horizontal="center" wrapText="1"/>
    </xf>
    <xf numFmtId="49" fontId="2" fillId="0" borderId="26" xfId="6" applyNumberFormat="1" applyFont="1" applyBorder="1" applyAlignment="1">
      <alignment horizontal="center" wrapText="1"/>
    </xf>
    <xf numFmtId="49" fontId="9" fillId="0" borderId="27" xfId="6" applyNumberFormat="1" applyFont="1" applyBorder="1" applyAlignment="1">
      <alignment horizontal="center" wrapText="1"/>
    </xf>
    <xf numFmtId="49" fontId="9" fillId="0" borderId="26" xfId="6" applyNumberFormat="1" applyFont="1" applyBorder="1" applyAlignment="1">
      <alignment horizontal="center" wrapText="1"/>
    </xf>
    <xf numFmtId="49" fontId="5" fillId="0" borderId="21" xfId="6" applyNumberFormat="1" applyFont="1" applyBorder="1" applyAlignment="1">
      <alignment horizontal="center" wrapText="1"/>
    </xf>
    <xf numFmtId="49" fontId="5" fillId="0" borderId="17" xfId="6" applyNumberFormat="1" applyFont="1" applyBorder="1" applyAlignment="1">
      <alignment horizontal="center" wrapText="1"/>
    </xf>
    <xf numFmtId="0" fontId="2" fillId="5" borderId="0" xfId="5" applyFont="1" applyFill="1" applyAlignment="1" applyProtection="1">
      <alignment horizontal="center" vertical="center"/>
      <protection hidden="1"/>
    </xf>
    <xf numFmtId="0" fontId="2" fillId="5" borderId="0" xfId="5" applyFont="1" applyFill="1" applyAlignment="1" applyProtection="1">
      <alignment vertical="center"/>
      <protection hidden="1"/>
    </xf>
    <xf numFmtId="0" fontId="3" fillId="5" borderId="0" xfId="7" applyFont="1" applyFill="1" applyAlignment="1">
      <alignment wrapText="1"/>
    </xf>
    <xf numFmtId="0" fontId="2" fillId="5" borderId="0" xfId="7" applyFont="1" applyFill="1" applyAlignment="1">
      <alignment wrapText="1"/>
    </xf>
    <xf numFmtId="1" fontId="3" fillId="5" borderId="0" xfId="7" applyNumberFormat="1" applyFont="1" applyFill="1"/>
    <xf numFmtId="0" fontId="2" fillId="5" borderId="0" xfId="7" applyFont="1" applyFill="1" applyAlignment="1">
      <alignment horizontal="right" vertical="center" wrapText="1"/>
    </xf>
    <xf numFmtId="0" fontId="3" fillId="5" borderId="0" xfId="7" applyFont="1" applyFill="1"/>
    <xf numFmtId="0" fontId="2" fillId="0" borderId="1" xfId="7" applyFont="1" applyBorder="1" applyAlignment="1">
      <alignment horizontal="center" vertical="center" wrapText="1"/>
    </xf>
    <xf numFmtId="0" fontId="2" fillId="0" borderId="4" xfId="7" applyFont="1" applyBorder="1" applyAlignment="1">
      <alignment vertical="center" wrapText="1"/>
    </xf>
    <xf numFmtId="0" fontId="9" fillId="0" borderId="4" xfId="7" applyFont="1" applyBorder="1" applyAlignment="1">
      <alignment vertical="center" wrapText="1"/>
    </xf>
    <xf numFmtId="0" fontId="3" fillId="0" borderId="24" xfId="7" applyFont="1" applyBorder="1" applyAlignment="1">
      <alignment vertical="center" wrapText="1"/>
    </xf>
    <xf numFmtId="0" fontId="2" fillId="0" borderId="24" xfId="7" applyFont="1" applyBorder="1" applyAlignment="1">
      <alignment vertical="center" wrapText="1"/>
    </xf>
    <xf numFmtId="0" fontId="15" fillId="0" borderId="21" xfId="7" applyFont="1" applyBorder="1" applyAlignment="1">
      <alignment horizontal="left" vertical="center" wrapText="1"/>
    </xf>
    <xf numFmtId="0" fontId="9" fillId="0" borderId="13" xfId="7" applyFont="1" applyBorder="1" applyAlignment="1">
      <alignment horizontal="center" vertical="center" wrapText="1"/>
    </xf>
    <xf numFmtId="3" fontId="2" fillId="0" borderId="13" xfId="7" applyNumberFormat="1" applyFont="1" applyBorder="1" applyAlignment="1">
      <alignment vertical="center"/>
    </xf>
    <xf numFmtId="3" fontId="2" fillId="0" borderId="14" xfId="7" applyNumberFormat="1" applyFont="1" applyBorder="1" applyAlignment="1">
      <alignment vertical="center"/>
    </xf>
    <xf numFmtId="0" fontId="2" fillId="0" borderId="1" xfId="7" applyFont="1" applyBorder="1" applyAlignment="1">
      <alignment vertical="center" wrapText="1"/>
    </xf>
    <xf numFmtId="0" fontId="9" fillId="0" borderId="15" xfId="7" applyFont="1" applyBorder="1" applyAlignment="1">
      <alignment horizontal="center" vertical="center" wrapText="1"/>
    </xf>
    <xf numFmtId="0" fontId="2" fillId="0" borderId="22" xfId="7" applyFont="1" applyBorder="1" applyAlignment="1">
      <alignment horizontal="center" vertical="center" wrapText="1"/>
    </xf>
    <xf numFmtId="0" fontId="3" fillId="0" borderId="24" xfId="7" applyFont="1" applyBorder="1" applyAlignment="1">
      <alignment horizontal="left" vertical="center" wrapText="1"/>
    </xf>
    <xf numFmtId="0" fontId="9" fillId="0" borderId="24" xfId="7" applyFont="1" applyBorder="1" applyAlignment="1">
      <alignment vertical="center" wrapText="1"/>
    </xf>
    <xf numFmtId="0" fontId="14" fillId="0" borderId="24" xfId="7" applyFont="1" applyBorder="1" applyAlignment="1">
      <alignment wrapText="1"/>
    </xf>
    <xf numFmtId="0" fontId="9" fillId="0" borderId="23" xfId="7" applyFont="1" applyBorder="1" applyAlignment="1">
      <alignment horizontal="right" vertical="center" wrapText="1"/>
    </xf>
    <xf numFmtId="0" fontId="2" fillId="0" borderId="22" xfId="7" applyFont="1" applyBorder="1" applyAlignment="1">
      <alignment vertical="center" wrapText="1"/>
    </xf>
    <xf numFmtId="0" fontId="14" fillId="0" borderId="24" xfId="7" applyFont="1" applyBorder="1" applyAlignment="1">
      <alignment horizontal="left" vertical="center" wrapText="1"/>
    </xf>
    <xf numFmtId="0" fontId="15" fillId="0" borderId="25" xfId="7" applyFont="1" applyBorder="1" applyAlignment="1">
      <alignment horizontal="left" vertical="center" wrapText="1"/>
    </xf>
    <xf numFmtId="0" fontId="15" fillId="0" borderId="28" xfId="7" applyFont="1" applyBorder="1" applyAlignment="1">
      <alignment horizontal="left" vertical="center" wrapText="1"/>
    </xf>
    <xf numFmtId="0" fontId="2" fillId="0" borderId="25" xfId="7" applyFont="1" applyBorder="1" applyAlignment="1">
      <alignment horizontal="left" vertical="center" wrapText="1"/>
    </xf>
    <xf numFmtId="0" fontId="2" fillId="0" borderId="29" xfId="7" applyFont="1" applyBorder="1" applyAlignment="1">
      <alignment vertical="center" wrapText="1"/>
    </xf>
    <xf numFmtId="0" fontId="3" fillId="0" borderId="29" xfId="7" applyFont="1" applyBorder="1" applyAlignment="1">
      <alignment vertical="center" wrapText="1"/>
    </xf>
    <xf numFmtId="0" fontId="2" fillId="0" borderId="29" xfId="7" applyFont="1" applyBorder="1" applyAlignment="1">
      <alignment horizontal="right" vertical="center" wrapText="1"/>
    </xf>
    <xf numFmtId="0" fontId="9" fillId="0" borderId="29" xfId="7" applyFont="1" applyBorder="1" applyAlignment="1">
      <alignment vertical="center" wrapText="1"/>
    </xf>
    <xf numFmtId="0" fontId="3" fillId="0" borderId="29" xfId="7" applyFont="1" applyBorder="1" applyAlignment="1">
      <alignment wrapText="1"/>
    </xf>
    <xf numFmtId="0" fontId="14" fillId="0" borderId="29" xfId="7" applyFont="1" applyBorder="1" applyAlignment="1">
      <alignment horizontal="left" vertical="center" wrapText="1"/>
    </xf>
    <xf numFmtId="0" fontId="3" fillId="0" borderId="30" xfId="7" applyFont="1" applyBorder="1" applyAlignment="1">
      <alignment vertical="center" wrapText="1"/>
    </xf>
    <xf numFmtId="3" fontId="3" fillId="0" borderId="4" xfId="7" applyNumberFormat="1" applyFont="1" applyBorder="1" applyAlignment="1">
      <alignment horizontal="center" vertical="center"/>
    </xf>
    <xf numFmtId="3" fontId="9" fillId="0" borderId="4" xfId="7" applyNumberFormat="1" applyFont="1" applyBorder="1" applyAlignment="1">
      <alignment horizontal="center" vertical="center"/>
    </xf>
    <xf numFmtId="0" fontId="3" fillId="0" borderId="4" xfId="7" applyFont="1" applyBorder="1" applyAlignment="1">
      <alignment horizontal="center" vertical="center" wrapText="1"/>
    </xf>
    <xf numFmtId="0" fontId="9" fillId="0" borderId="4" xfId="7" applyFont="1" applyBorder="1" applyAlignment="1">
      <alignment horizontal="center" vertical="center" wrapText="1"/>
    </xf>
    <xf numFmtId="0" fontId="9" fillId="0" borderId="11" xfId="7" applyFont="1" applyBorder="1" applyAlignment="1">
      <alignment horizontal="center" vertical="center" wrapText="1"/>
    </xf>
    <xf numFmtId="0" fontId="2" fillId="0" borderId="4" xfId="7" applyFont="1" applyBorder="1" applyAlignment="1">
      <alignment horizontal="center" vertical="center" wrapText="1"/>
    </xf>
    <xf numFmtId="0" fontId="9" fillId="0" borderId="17" xfId="7" applyFont="1" applyBorder="1" applyAlignment="1">
      <alignment horizontal="center" vertical="center" wrapText="1"/>
    </xf>
    <xf numFmtId="0" fontId="2" fillId="0" borderId="21" xfId="7" applyFont="1" applyBorder="1" applyAlignment="1">
      <alignment horizontal="center" vertical="center" wrapText="1"/>
    </xf>
    <xf numFmtId="49" fontId="3" fillId="0" borderId="4" xfId="7" applyNumberFormat="1" applyFont="1" applyBorder="1" applyAlignment="1">
      <alignment horizontal="center" vertical="center" wrapText="1"/>
    </xf>
    <xf numFmtId="49" fontId="2" fillId="0" borderId="4" xfId="7" applyNumberFormat="1" applyFont="1" applyBorder="1" applyAlignment="1">
      <alignment horizontal="center" vertical="center" wrapText="1"/>
    </xf>
    <xf numFmtId="0" fontId="2" fillId="0" borderId="26" xfId="7" applyFont="1" applyBorder="1" applyAlignment="1">
      <alignment horizontal="center" vertical="center" wrapText="1"/>
    </xf>
    <xf numFmtId="49" fontId="2" fillId="0" borderId="1" xfId="5" applyNumberFormat="1" applyFont="1" applyBorder="1" applyAlignment="1">
      <alignment horizontal="center" vertical="center" wrapText="1"/>
    </xf>
    <xf numFmtId="49" fontId="2" fillId="0" borderId="17" xfId="5" applyNumberFormat="1" applyFont="1" applyBorder="1" applyAlignment="1">
      <alignment horizontal="center" vertical="center" wrapText="1"/>
    </xf>
    <xf numFmtId="0" fontId="2" fillId="0" borderId="15" xfId="5" applyFont="1" applyBorder="1" applyAlignment="1">
      <alignment horizontal="center" vertical="top" wrapText="1"/>
    </xf>
    <xf numFmtId="0" fontId="2" fillId="0" borderId="16" xfId="5" applyFont="1" applyBorder="1" applyAlignment="1">
      <alignment horizontal="center" vertical="top" wrapText="1"/>
    </xf>
    <xf numFmtId="3" fontId="3" fillId="0" borderId="18" xfId="5" applyNumberFormat="1" applyFont="1" applyBorder="1" applyAlignment="1">
      <alignment vertical="top" wrapText="1"/>
    </xf>
    <xf numFmtId="1" fontId="7" fillId="3" borderId="13" xfId="5" applyNumberFormat="1" applyFont="1" applyFill="1" applyBorder="1" applyAlignment="1">
      <alignment vertical="top" wrapText="1"/>
    </xf>
    <xf numFmtId="1" fontId="2" fillId="0" borderId="13" xfId="5" applyNumberFormat="1" applyFont="1" applyBorder="1" applyAlignment="1">
      <alignment horizontal="right" vertical="top" wrapText="1"/>
    </xf>
    <xf numFmtId="3" fontId="2" fillId="4" borderId="13" xfId="5" applyNumberFormat="1" applyFont="1" applyFill="1" applyBorder="1" applyAlignment="1" applyProtection="1">
      <alignment vertical="top"/>
      <protection locked="0"/>
    </xf>
    <xf numFmtId="3" fontId="2" fillId="4" borderId="14" xfId="5" applyNumberFormat="1" applyFont="1" applyFill="1" applyBorder="1" applyAlignment="1" applyProtection="1">
      <alignment vertical="top"/>
      <protection locked="0"/>
    </xf>
    <xf numFmtId="0" fontId="7" fillId="3" borderId="1" xfId="5" applyFont="1" applyFill="1" applyBorder="1" applyAlignment="1">
      <alignment horizontal="left" vertical="top" wrapText="1"/>
    </xf>
    <xf numFmtId="0" fontId="8" fillId="3" borderId="4" xfId="5" applyFont="1" applyFill="1" applyBorder="1" applyAlignment="1">
      <alignment vertical="top"/>
    </xf>
    <xf numFmtId="1" fontId="8" fillId="3" borderId="4" xfId="5" applyNumberFormat="1" applyFont="1" applyFill="1" applyBorder="1" applyAlignment="1">
      <alignment vertical="top" wrapText="1"/>
    </xf>
    <xf numFmtId="1" fontId="8" fillId="3" borderId="4" xfId="5" applyNumberFormat="1" applyFont="1" applyFill="1" applyBorder="1" applyAlignment="1">
      <alignment vertical="top"/>
    </xf>
    <xf numFmtId="1" fontId="8" fillId="3" borderId="4" xfId="0" applyNumberFormat="1" applyFont="1" applyFill="1" applyBorder="1" applyAlignment="1">
      <alignment vertical="top" wrapText="1"/>
    </xf>
    <xf numFmtId="0" fontId="8" fillId="3" borderId="17" xfId="0" applyFont="1" applyFill="1" applyBorder="1" applyAlignment="1">
      <alignment vertical="top"/>
    </xf>
    <xf numFmtId="1" fontId="3" fillId="0" borderId="15" xfId="4" applyNumberFormat="1" applyFont="1" applyBorder="1" applyAlignment="1">
      <alignment vertical="top" wrapText="1"/>
    </xf>
    <xf numFmtId="3" fontId="3" fillId="0" borderId="15" xfId="4" applyNumberFormat="1" applyFont="1" applyBorder="1" applyAlignment="1">
      <alignment vertical="top" wrapText="1"/>
    </xf>
    <xf numFmtId="3" fontId="3" fillId="0" borderId="16" xfId="4" applyNumberFormat="1" applyFont="1" applyBorder="1" applyAlignment="1">
      <alignment vertical="top" wrapText="1"/>
    </xf>
    <xf numFmtId="0" fontId="8" fillId="3" borderId="7" xfId="5" applyFont="1" applyFill="1" applyBorder="1" applyAlignment="1">
      <alignment vertical="top"/>
    </xf>
    <xf numFmtId="3" fontId="3" fillId="0" borderId="13" xfId="5" applyNumberFormat="1" applyFont="1" applyBorder="1" applyAlignment="1">
      <alignment vertical="top" wrapText="1"/>
    </xf>
    <xf numFmtId="1" fontId="7" fillId="3" borderId="1" xfId="5" applyNumberFormat="1" applyFont="1" applyFill="1" applyBorder="1" applyAlignment="1">
      <alignment vertical="top" wrapText="1"/>
    </xf>
    <xf numFmtId="49" fontId="8" fillId="3" borderId="4" xfId="5" applyNumberFormat="1" applyFont="1" applyFill="1" applyBorder="1" applyAlignment="1">
      <alignment vertical="top"/>
    </xf>
    <xf numFmtId="0" fontId="8" fillId="3" borderId="17" xfId="5" applyFont="1" applyFill="1" applyBorder="1" applyAlignment="1">
      <alignment vertical="top" wrapText="1"/>
    </xf>
    <xf numFmtId="1" fontId="2" fillId="0" borderId="15" xfId="5" applyNumberFormat="1" applyFont="1" applyBorder="1" applyAlignment="1">
      <alignment horizontal="right" vertical="top" wrapText="1"/>
    </xf>
    <xf numFmtId="0" fontId="8" fillId="3" borderId="1" xfId="5" applyFont="1" applyFill="1" applyBorder="1" applyAlignment="1">
      <alignment vertical="top" wrapText="1"/>
    </xf>
    <xf numFmtId="1" fontId="8" fillId="3" borderId="4" xfId="0" applyNumberFormat="1" applyFont="1" applyFill="1" applyBorder="1" applyAlignment="1">
      <alignment vertical="top"/>
    </xf>
    <xf numFmtId="0" fontId="3" fillId="0" borderId="20" xfId="5" applyFont="1" applyBorder="1" applyAlignment="1">
      <alignment vertical="top" wrapText="1"/>
    </xf>
    <xf numFmtId="0" fontId="8" fillId="3" borderId="4" xfId="0" applyFont="1" applyFill="1" applyBorder="1" applyAlignment="1">
      <alignment vertical="top"/>
    </xf>
    <xf numFmtId="1" fontId="8" fillId="3" borderId="11" xfId="0" applyNumberFormat="1" applyFont="1" applyFill="1" applyBorder="1" applyAlignment="1">
      <alignment vertical="top"/>
    </xf>
    <xf numFmtId="49" fontId="7" fillId="3" borderId="26" xfId="5" applyNumberFormat="1" applyFont="1" applyFill="1" applyBorder="1" applyAlignment="1">
      <alignment vertical="center" wrapText="1"/>
    </xf>
    <xf numFmtId="0" fontId="8" fillId="3" borderId="11" xfId="5" applyFont="1" applyFill="1" applyBorder="1" applyAlignment="1">
      <alignment vertical="top" wrapText="1"/>
    </xf>
    <xf numFmtId="0" fontId="7" fillId="3" borderId="31" xfId="5" applyFont="1" applyFill="1" applyBorder="1" applyAlignment="1">
      <alignment vertical="top" wrapText="1"/>
    </xf>
    <xf numFmtId="49" fontId="2" fillId="0" borderId="19" xfId="5" applyNumberFormat="1" applyFont="1" applyBorder="1" applyAlignment="1">
      <alignment horizontal="right" vertical="center" wrapText="1"/>
    </xf>
    <xf numFmtId="0" fontId="7" fillId="3" borderId="1" xfId="5" applyFont="1" applyFill="1" applyBorder="1" applyAlignment="1">
      <alignment vertical="top" wrapText="1"/>
    </xf>
    <xf numFmtId="49" fontId="2" fillId="0" borderId="15" xfId="5" applyNumberFormat="1" applyFont="1" applyBorder="1" applyAlignment="1">
      <alignment horizontal="right" vertical="top" wrapText="1"/>
    </xf>
    <xf numFmtId="49" fontId="2" fillId="0" borderId="13" xfId="5" applyNumberFormat="1" applyFont="1" applyBorder="1" applyAlignment="1">
      <alignment horizontal="right" vertical="top" wrapText="1"/>
    </xf>
    <xf numFmtId="3" fontId="3" fillId="0" borderId="32" xfId="5" applyNumberFormat="1" applyFont="1" applyBorder="1" applyAlignment="1">
      <alignment vertical="top" wrapText="1"/>
    </xf>
    <xf numFmtId="0" fontId="2" fillId="0" borderId="17" xfId="5" applyFont="1" applyBorder="1" applyAlignment="1">
      <alignment horizontal="center" vertical="center" wrapText="1"/>
    </xf>
    <xf numFmtId="0" fontId="2" fillId="0" borderId="33" xfId="7" applyFont="1" applyBorder="1" applyAlignment="1">
      <alignment horizontal="left" vertical="center" wrapText="1"/>
    </xf>
    <xf numFmtId="49" fontId="2" fillId="0" borderId="19" xfId="7" applyNumberFormat="1" applyFont="1" applyBorder="1" applyAlignment="1">
      <alignment horizontal="center" vertical="center" wrapText="1"/>
    </xf>
    <xf numFmtId="0" fontId="2" fillId="0" borderId="17" xfId="7" applyFont="1" applyBorder="1" applyAlignment="1">
      <alignment vertical="center" wrapText="1"/>
    </xf>
    <xf numFmtId="0" fontId="11" fillId="0" borderId="4" xfId="7" applyFont="1" applyBorder="1" applyAlignment="1">
      <alignment vertical="center" wrapText="1"/>
    </xf>
    <xf numFmtId="0" fontId="7" fillId="0" borderId="4" xfId="7" applyFont="1" applyBorder="1" applyAlignment="1">
      <alignment vertical="center" wrapText="1"/>
    </xf>
    <xf numFmtId="49" fontId="2" fillId="0" borderId="15" xfId="7" applyNumberFormat="1" applyFont="1" applyBorder="1" applyAlignment="1">
      <alignment horizontal="center" vertical="center" wrapText="1"/>
    </xf>
    <xf numFmtId="0" fontId="2" fillId="0" borderId="34" xfId="7" applyFont="1" applyBorder="1" applyAlignment="1">
      <alignment vertical="center" wrapText="1"/>
    </xf>
    <xf numFmtId="0" fontId="3" fillId="0" borderId="13" xfId="7" applyFont="1" applyBorder="1" applyAlignment="1">
      <alignment vertical="center" wrapText="1"/>
    </xf>
    <xf numFmtId="3" fontId="3" fillId="0" borderId="13" xfId="7" applyNumberFormat="1" applyFont="1" applyBorder="1" applyAlignment="1">
      <alignment vertical="center"/>
    </xf>
    <xf numFmtId="3" fontId="3" fillId="0" borderId="14" xfId="7" applyNumberFormat="1" applyFont="1" applyBorder="1" applyAlignment="1">
      <alignment vertical="center"/>
    </xf>
    <xf numFmtId="0" fontId="2" fillId="0" borderId="17" xfId="7" applyFont="1" applyBorder="1" applyAlignment="1">
      <alignment horizontal="center" vertical="center" wrapText="1"/>
    </xf>
    <xf numFmtId="0" fontId="2" fillId="0" borderId="15" xfId="7" applyFont="1" applyBorder="1" applyAlignment="1">
      <alignment horizontal="center" vertical="center" wrapText="1"/>
    </xf>
    <xf numFmtId="0" fontId="2" fillId="0" borderId="16" xfId="7" applyFont="1" applyBorder="1" applyAlignment="1">
      <alignment horizontal="center" vertical="center" wrapText="1"/>
    </xf>
    <xf numFmtId="0" fontId="2" fillId="0" borderId="28" xfId="7" applyFont="1" applyBorder="1" applyAlignment="1">
      <alignment vertical="center" wrapText="1"/>
    </xf>
    <xf numFmtId="0" fontId="2" fillId="0" borderId="21" xfId="7" applyFont="1" applyBorder="1" applyAlignment="1">
      <alignment vertical="center" wrapText="1"/>
    </xf>
    <xf numFmtId="0" fontId="2" fillId="0" borderId="25" xfId="7" applyFont="1" applyBorder="1" applyAlignment="1">
      <alignment horizontal="center" vertical="center" wrapText="1"/>
    </xf>
    <xf numFmtId="0" fontId="3" fillId="5" borderId="0" xfId="8" applyFont="1" applyFill="1" applyAlignment="1">
      <alignment wrapText="1"/>
    </xf>
    <xf numFmtId="49" fontId="3" fillId="5" borderId="0" xfId="8" applyNumberFormat="1" applyFont="1" applyFill="1" applyAlignment="1">
      <alignment horizontal="center" wrapText="1"/>
    </xf>
    <xf numFmtId="0" fontId="3" fillId="5" borderId="0" xfId="8" applyFont="1" applyFill="1"/>
    <xf numFmtId="0" fontId="2" fillId="5" borderId="0" xfId="8" applyFont="1" applyFill="1" applyAlignment="1">
      <alignment vertical="center" wrapText="1"/>
    </xf>
    <xf numFmtId="49" fontId="2" fillId="5" borderId="0" xfId="8" applyNumberFormat="1" applyFont="1" applyFill="1" applyAlignment="1">
      <alignment horizontal="center" vertical="center" wrapText="1"/>
    </xf>
    <xf numFmtId="3" fontId="3" fillId="5" borderId="0" xfId="8" applyNumberFormat="1" applyFont="1" applyFill="1" applyAlignment="1">
      <alignment vertical="center"/>
    </xf>
    <xf numFmtId="0" fontId="2" fillId="5" borderId="0" xfId="8" applyFont="1" applyFill="1" applyAlignment="1">
      <alignment horizontal="center" vertical="center" wrapText="1"/>
    </xf>
    <xf numFmtId="0" fontId="2" fillId="5" borderId="0" xfId="8" applyFont="1" applyFill="1" applyAlignment="1">
      <alignment horizontal="right" wrapText="1"/>
    </xf>
    <xf numFmtId="0" fontId="2" fillId="5" borderId="0" xfId="5" applyFont="1" applyFill="1" applyAlignment="1">
      <alignment horizontal="right" vertical="center"/>
    </xf>
    <xf numFmtId="0" fontId="3" fillId="5" borderId="0" xfId="0" applyFont="1" applyFill="1" applyAlignment="1" applyProtection="1">
      <alignment horizontal="centerContinuous" vertical="center"/>
      <protection hidden="1"/>
    </xf>
    <xf numFmtId="0" fontId="3" fillId="5" borderId="0" xfId="0" applyFont="1" applyFill="1" applyAlignment="1">
      <alignment horizontal="centerContinuous" vertical="center"/>
    </xf>
    <xf numFmtId="0" fontId="3" fillId="5" borderId="0" xfId="5" applyFont="1" applyFill="1" applyAlignment="1" applyProtection="1">
      <alignment horizontal="centerContinuous" vertical="center"/>
      <protection hidden="1"/>
    </xf>
    <xf numFmtId="0" fontId="3" fillId="5" borderId="0" xfId="8" applyFont="1" applyFill="1" applyAlignment="1">
      <alignment horizontal="centerContinuous" vertical="center"/>
    </xf>
    <xf numFmtId="0" fontId="3" fillId="5" borderId="0" xfId="5" applyFont="1" applyFill="1" applyAlignment="1" applyProtection="1">
      <alignment horizontal="right" vertical="center"/>
      <protection hidden="1"/>
    </xf>
    <xf numFmtId="164" fontId="3" fillId="5" borderId="0" xfId="5" applyNumberFormat="1" applyFont="1" applyFill="1" applyAlignment="1">
      <alignment horizontal="left" vertical="center"/>
    </xf>
    <xf numFmtId="0" fontId="2" fillId="5" borderId="0" xfId="8" applyFont="1" applyFill="1" applyAlignment="1">
      <alignment horizontal="centerContinuous"/>
    </xf>
    <xf numFmtId="0" fontId="3" fillId="5" borderId="0" xfId="8" applyFont="1" applyFill="1" applyAlignment="1">
      <alignment horizontal="centerContinuous"/>
    </xf>
    <xf numFmtId="0" fontId="3" fillId="5" borderId="0" xfId="0" applyFont="1" applyFill="1" applyAlignment="1">
      <alignment vertical="justify"/>
    </xf>
    <xf numFmtId="0" fontId="3" fillId="5" borderId="0" xfId="5" applyFont="1" applyFill="1" applyAlignment="1">
      <alignment horizontal="right" vertical="center"/>
    </xf>
    <xf numFmtId="0" fontId="3" fillId="5" borderId="0" xfId="5" applyFont="1" applyFill="1" applyAlignment="1">
      <alignment vertical="center"/>
    </xf>
    <xf numFmtId="0" fontId="3" fillId="5" borderId="0" xfId="5" applyFont="1" applyFill="1" applyAlignment="1">
      <alignment horizontal="left" vertical="justify"/>
    </xf>
    <xf numFmtId="0" fontId="3" fillId="5" borderId="0" xfId="5" applyFont="1" applyFill="1" applyAlignment="1">
      <alignment horizontal="left" vertical="center"/>
    </xf>
    <xf numFmtId="0" fontId="2" fillId="5" borderId="0" xfId="5" applyFont="1" applyFill="1" applyAlignment="1">
      <alignment horizontal="left" vertical="justify" wrapText="1"/>
    </xf>
    <xf numFmtId="0" fontId="2" fillId="5" borderId="0" xfId="8" applyFont="1" applyFill="1" applyAlignment="1">
      <alignment horizontal="left" vertical="justify" wrapText="1"/>
    </xf>
    <xf numFmtId="0" fontId="2" fillId="5" borderId="0" xfId="5" applyFont="1" applyFill="1" applyAlignment="1">
      <alignment horizontal="right" vertical="center" wrapText="1"/>
    </xf>
    <xf numFmtId="0" fontId="2" fillId="5" borderId="0" xfId="5" applyFont="1" applyFill="1" applyAlignment="1">
      <alignment vertical="center"/>
    </xf>
    <xf numFmtId="0" fontId="2" fillId="5" borderId="0" xfId="5" applyFont="1" applyFill="1" applyAlignment="1">
      <alignment vertical="center" wrapText="1"/>
    </xf>
    <xf numFmtId="0" fontId="18" fillId="5" borderId="0" xfId="0" applyFont="1" applyFill="1"/>
    <xf numFmtId="0" fontId="2" fillId="5" borderId="0" xfId="5" applyFont="1" applyFill="1" applyAlignment="1">
      <alignment horizontal="center" vertical="center"/>
    </xf>
    <xf numFmtId="0" fontId="3" fillId="5" borderId="0" xfId="5" applyFont="1" applyFill="1" applyAlignment="1">
      <alignment horizontal="center" vertical="center" wrapText="1"/>
    </xf>
    <xf numFmtId="0" fontId="3" fillId="5" borderId="0" xfId="5" applyFont="1" applyFill="1" applyAlignment="1">
      <alignment vertical="center" wrapText="1"/>
    </xf>
    <xf numFmtId="0" fontId="3" fillId="5" borderId="0" xfId="5" applyFont="1" applyFill="1" applyAlignment="1">
      <alignment horizontal="center" vertical="center"/>
    </xf>
    <xf numFmtId="0" fontId="2" fillId="5" borderId="0" xfId="5" applyFont="1" applyFill="1" applyAlignment="1">
      <alignment horizontal="left" vertical="center" wrapText="1"/>
    </xf>
    <xf numFmtId="0" fontId="2" fillId="5" borderId="0" xfId="6" applyFont="1" applyFill="1" applyAlignment="1">
      <alignment horizontal="center" vertical="center" wrapText="1"/>
    </xf>
    <xf numFmtId="0" fontId="2" fillId="5" borderId="0" xfId="5" applyFont="1" applyFill="1" applyAlignment="1">
      <alignment horizontal="left" vertical="center"/>
    </xf>
    <xf numFmtId="164" fontId="3" fillId="5" borderId="0" xfId="5" applyNumberFormat="1" applyFont="1" applyFill="1" applyAlignment="1" applyProtection="1">
      <alignment horizontal="left" vertical="top"/>
      <protection hidden="1"/>
    </xf>
    <xf numFmtId="0" fontId="3" fillId="5" borderId="0" xfId="0" applyFont="1" applyFill="1" applyAlignment="1" applyProtection="1">
      <alignment horizontal="left" vertical="top"/>
      <protection hidden="1"/>
    </xf>
    <xf numFmtId="0" fontId="3" fillId="5" borderId="0" xfId="7" applyFont="1" applyFill="1" applyAlignment="1">
      <alignment horizontal="centerContinuous"/>
    </xf>
    <xf numFmtId="0" fontId="2" fillId="5" borderId="0" xfId="7" applyFont="1" applyFill="1" applyAlignment="1">
      <alignment horizontal="center" vertical="center" wrapText="1"/>
    </xf>
    <xf numFmtId="0" fontId="3" fillId="5" borderId="0" xfId="6" applyFont="1" applyFill="1" applyAlignment="1">
      <alignment wrapText="1"/>
    </xf>
    <xf numFmtId="1" fontId="3" fillId="5" borderId="0" xfId="6" applyNumberFormat="1" applyFont="1" applyFill="1" applyAlignment="1">
      <alignment wrapText="1"/>
    </xf>
    <xf numFmtId="49" fontId="3" fillId="5" borderId="0" xfId="6" applyNumberFormat="1" applyFont="1" applyFill="1" applyAlignment="1">
      <alignment wrapText="1"/>
    </xf>
    <xf numFmtId="0" fontId="12" fillId="5" borderId="0" xfId="6" applyFont="1" applyFill="1" applyAlignment="1">
      <alignment wrapText="1"/>
    </xf>
    <xf numFmtId="14" fontId="3" fillId="5" borderId="0" xfId="6" applyNumberFormat="1" applyFont="1" applyFill="1" applyAlignment="1">
      <alignment horizontal="center" vertical="center" wrapText="1"/>
    </xf>
    <xf numFmtId="14" fontId="3" fillId="5" borderId="0" xfId="0" applyNumberFormat="1" applyFont="1" applyFill="1" applyAlignment="1">
      <alignment horizontal="center" vertical="center" wrapText="1"/>
    </xf>
    <xf numFmtId="0" fontId="3" fillId="3" borderId="4" xfId="5" applyFont="1" applyFill="1" applyBorder="1" applyAlignment="1">
      <alignment vertical="top" wrapText="1"/>
    </xf>
    <xf numFmtId="1" fontId="3" fillId="3" borderId="4" xfId="5" applyNumberFormat="1" applyFont="1" applyFill="1" applyBorder="1" applyAlignment="1">
      <alignment vertical="top" wrapText="1"/>
    </xf>
    <xf numFmtId="0" fontId="3" fillId="3" borderId="4" xfId="5" applyFont="1" applyFill="1" applyBorder="1" applyAlignment="1">
      <alignment vertical="top"/>
    </xf>
    <xf numFmtId="0" fontId="2" fillId="6" borderId="4" xfId="5" applyFont="1" applyFill="1" applyBorder="1" applyAlignment="1">
      <alignment vertical="top" wrapText="1"/>
    </xf>
    <xf numFmtId="1" fontId="2" fillId="5" borderId="5" xfId="5" applyNumberFormat="1" applyFont="1" applyFill="1" applyBorder="1" applyAlignment="1">
      <alignment horizontal="right" vertical="center" wrapText="1"/>
    </xf>
    <xf numFmtId="3" fontId="2" fillId="5" borderId="5" xfId="5" applyNumberFormat="1" applyFont="1" applyFill="1" applyBorder="1" applyAlignment="1" applyProtection="1">
      <alignment vertical="top"/>
      <protection locked="0"/>
    </xf>
    <xf numFmtId="3" fontId="2" fillId="5" borderId="6" xfId="5" applyNumberFormat="1" applyFont="1" applyFill="1" applyBorder="1" applyAlignment="1" applyProtection="1">
      <alignment vertical="top"/>
      <protection locked="0"/>
    </xf>
    <xf numFmtId="1" fontId="2" fillId="3" borderId="4" xfId="5" applyNumberFormat="1" applyFont="1" applyFill="1" applyBorder="1" applyAlignment="1">
      <alignment vertical="top"/>
    </xf>
    <xf numFmtId="1" fontId="7" fillId="3" borderId="4" xfId="5" applyNumberFormat="1" applyFont="1" applyFill="1" applyBorder="1" applyAlignment="1">
      <alignment vertical="top" wrapText="1"/>
    </xf>
    <xf numFmtId="0" fontId="2" fillId="5" borderId="0" xfId="0" applyFont="1" applyFill="1" applyAlignment="1">
      <alignment horizontal="right" vertical="top"/>
    </xf>
    <xf numFmtId="0" fontId="2" fillId="5" borderId="0" xfId="0" applyFont="1" applyFill="1" applyAlignment="1">
      <alignment horizontal="left" vertical="top"/>
    </xf>
    <xf numFmtId="0" fontId="21" fillId="5" borderId="0" xfId="0" applyFont="1" applyFill="1" applyAlignment="1">
      <alignment horizontal="left" vertical="top"/>
    </xf>
    <xf numFmtId="0" fontId="5" fillId="5" borderId="0" xfId="6" applyFont="1" applyFill="1" applyAlignment="1">
      <alignment horizontal="left" wrapText="1"/>
    </xf>
    <xf numFmtId="0" fontId="2" fillId="0" borderId="35" xfId="8" applyFont="1" applyBorder="1" applyAlignment="1">
      <alignment horizontal="centerContinuous" vertical="center" wrapText="1"/>
    </xf>
    <xf numFmtId="49" fontId="2" fillId="0" borderId="35" xfId="8" applyNumberFormat="1" applyFont="1" applyBorder="1" applyAlignment="1">
      <alignment horizontal="centerContinuous" vertical="center" wrapText="1"/>
    </xf>
    <xf numFmtId="0" fontId="2" fillId="0" borderId="5" xfId="8" applyFont="1" applyBorder="1" applyAlignment="1">
      <alignment horizontal="centerContinuous" vertical="center" wrapText="1"/>
    </xf>
    <xf numFmtId="0" fontId="2" fillId="0" borderId="29" xfId="8" applyFont="1" applyBorder="1" applyAlignment="1">
      <alignment horizontal="centerContinuous" vertical="center" wrapText="1"/>
    </xf>
    <xf numFmtId="0" fontId="2" fillId="0" borderId="7" xfId="8" applyFont="1" applyBorder="1" applyAlignment="1">
      <alignment horizontal="left" vertical="center" wrapText="1"/>
    </xf>
    <xf numFmtId="0" fontId="2" fillId="0" borderId="7" xfId="8" applyFont="1" applyBorder="1" applyAlignment="1">
      <alignment horizontal="centerContinuous" vertical="center" wrapText="1"/>
    </xf>
    <xf numFmtId="0" fontId="2" fillId="2" borderId="7" xfId="8" applyFont="1" applyFill="1" applyBorder="1" applyAlignment="1">
      <alignment horizontal="centerContinuous" vertical="center" wrapText="1"/>
    </xf>
    <xf numFmtId="0" fontId="2" fillId="0" borderId="36" xfId="8" applyFont="1" applyBorder="1" applyAlignment="1">
      <alignment horizontal="center" vertical="center" wrapText="1"/>
    </xf>
    <xf numFmtId="49" fontId="2" fillId="0" borderId="36" xfId="8" applyNumberFormat="1" applyFont="1" applyBorder="1" applyAlignment="1">
      <alignment horizontal="centerContinuous" vertical="center" wrapText="1"/>
    </xf>
    <xf numFmtId="0" fontId="2" fillId="0" borderId="12" xfId="8" applyFont="1" applyBorder="1" applyAlignment="1">
      <alignment horizontal="centerContinuous" vertical="center" wrapText="1"/>
    </xf>
    <xf numFmtId="0" fontId="2" fillId="0" borderId="37" xfId="8" applyFont="1" applyBorder="1" applyAlignment="1">
      <alignment horizontal="centerContinuous" vertical="center" wrapText="1"/>
    </xf>
    <xf numFmtId="0" fontId="2" fillId="0" borderId="13" xfId="8" applyFont="1" applyBorder="1" applyAlignment="1">
      <alignment horizontal="centerContinuous" vertical="center" wrapText="1"/>
    </xf>
    <xf numFmtId="0" fontId="2" fillId="0" borderId="35" xfId="8" applyFont="1" applyBorder="1" applyAlignment="1">
      <alignment horizontal="left" vertical="center" wrapText="1"/>
    </xf>
    <xf numFmtId="0" fontId="2" fillId="2" borderId="12" xfId="8" applyFont="1" applyFill="1" applyBorder="1" applyAlignment="1">
      <alignment horizontal="center" vertical="center" wrapText="1"/>
    </xf>
    <xf numFmtId="0" fontId="2" fillId="0" borderId="32" xfId="8" applyFont="1" applyBorder="1" applyAlignment="1">
      <alignment horizontal="centerContinuous" vertical="center" wrapText="1"/>
    </xf>
    <xf numFmtId="0" fontId="2" fillId="0" borderId="34" xfId="8" applyFont="1" applyBorder="1" applyAlignment="1">
      <alignment horizontal="centerContinuous" vertical="center" wrapText="1"/>
    </xf>
    <xf numFmtId="0" fontId="2" fillId="0" borderId="5" xfId="8" applyFont="1" applyBorder="1" applyAlignment="1">
      <alignment horizontal="center" vertical="center" wrapText="1"/>
    </xf>
    <xf numFmtId="0" fontId="16" fillId="0" borderId="32" xfId="0" applyFont="1" applyBorder="1" applyAlignment="1">
      <alignment vertical="center" wrapText="1"/>
    </xf>
    <xf numFmtId="0" fontId="2" fillId="2" borderId="13" xfId="8" applyFont="1" applyFill="1" applyBorder="1" applyAlignment="1">
      <alignment horizontal="centerContinuous" vertical="center" wrapText="1"/>
    </xf>
    <xf numFmtId="0" fontId="2" fillId="0" borderId="5" xfId="8" applyFont="1" applyBorder="1" applyAlignment="1">
      <alignment vertical="center" wrapText="1"/>
    </xf>
    <xf numFmtId="0" fontId="3" fillId="0" borderId="5" xfId="8" applyFont="1" applyBorder="1" applyAlignment="1">
      <alignment vertical="center" wrapText="1"/>
    </xf>
    <xf numFmtId="0" fontId="3" fillId="0" borderId="5" xfId="8" applyFont="1" applyBorder="1" applyAlignment="1">
      <alignment wrapText="1"/>
    </xf>
    <xf numFmtId="3" fontId="3" fillId="5" borderId="0" xfId="7" applyNumberFormat="1" applyFont="1" applyFill="1"/>
    <xf numFmtId="14" fontId="3" fillId="4" borderId="5" xfId="9" applyNumberFormat="1" applyFont="1" applyFill="1" applyBorder="1" applyAlignment="1" applyProtection="1">
      <alignment horizontal="centerContinuous" vertical="center" wrapText="1"/>
      <protection locked="0"/>
    </xf>
    <xf numFmtId="3" fontId="3" fillId="0" borderId="2" xfId="6" applyNumberFormat="1" applyFont="1" applyBorder="1" applyAlignment="1">
      <alignment wrapText="1"/>
    </xf>
    <xf numFmtId="3" fontId="3" fillId="0" borderId="3" xfId="6" applyNumberFormat="1" applyFont="1" applyBorder="1" applyAlignment="1">
      <alignment wrapText="1"/>
    </xf>
    <xf numFmtId="3" fontId="2" fillId="0" borderId="15" xfId="6" applyNumberFormat="1" applyFont="1" applyBorder="1" applyAlignment="1">
      <alignment wrapText="1"/>
    </xf>
    <xf numFmtId="3" fontId="2" fillId="0" borderId="16" xfId="6" applyNumberFormat="1" applyFont="1" applyBorder="1" applyAlignment="1">
      <alignment wrapText="1"/>
    </xf>
    <xf numFmtId="3" fontId="3" fillId="0" borderId="13" xfId="6" applyNumberFormat="1" applyFont="1" applyBorder="1" applyAlignment="1">
      <alignment wrapText="1"/>
    </xf>
    <xf numFmtId="3" fontId="3" fillId="0" borderId="14" xfId="6" applyNumberFormat="1" applyFont="1" applyBorder="1" applyAlignment="1">
      <alignment wrapText="1"/>
    </xf>
    <xf numFmtId="3" fontId="2" fillId="0" borderId="7" xfId="6" applyNumberFormat="1" applyFont="1" applyBorder="1" applyAlignment="1">
      <alignment wrapText="1"/>
    </xf>
    <xf numFmtId="3" fontId="2" fillId="0" borderId="8" xfId="6" applyNumberFormat="1" applyFont="1" applyBorder="1" applyAlignment="1">
      <alignment wrapText="1"/>
    </xf>
    <xf numFmtId="3" fontId="2" fillId="0" borderId="9" xfId="6" applyNumberFormat="1" applyFont="1" applyBorder="1" applyAlignment="1">
      <alignment wrapText="1"/>
    </xf>
    <xf numFmtId="3" fontId="2" fillId="0" borderId="10" xfId="6" applyNumberFormat="1" applyFont="1" applyBorder="1" applyAlignment="1">
      <alignment wrapText="1"/>
    </xf>
    <xf numFmtId="3" fontId="9" fillId="0" borderId="9" xfId="6" applyNumberFormat="1" applyFont="1" applyBorder="1" applyAlignment="1">
      <alignment wrapText="1"/>
    </xf>
    <xf numFmtId="3" fontId="9" fillId="0" borderId="10" xfId="6" applyNumberFormat="1" applyFont="1" applyBorder="1" applyAlignment="1">
      <alignment wrapText="1"/>
    </xf>
    <xf numFmtId="49" fontId="3" fillId="4" borderId="5" xfId="9" applyNumberFormat="1" applyFont="1" applyFill="1" applyBorder="1" applyProtection="1">
      <protection locked="0"/>
    </xf>
    <xf numFmtId="49" fontId="19" fillId="4" borderId="29" xfId="2" applyNumberFormat="1" applyFont="1" applyFill="1" applyBorder="1" applyAlignment="1" applyProtection="1">
      <protection locked="0"/>
    </xf>
    <xf numFmtId="49" fontId="19" fillId="4" borderId="30" xfId="2" applyNumberFormat="1" applyFont="1" applyFill="1" applyBorder="1" applyAlignment="1" applyProtection="1">
      <protection locked="0"/>
    </xf>
    <xf numFmtId="14" fontId="3" fillId="5" borderId="0" xfId="5" applyNumberFormat="1" applyFont="1" applyFill="1" applyAlignment="1">
      <alignment horizontal="left" vertical="top"/>
    </xf>
    <xf numFmtId="14" fontId="3" fillId="5" borderId="0" xfId="5" applyNumberFormat="1" applyFont="1" applyFill="1" applyAlignment="1">
      <alignment horizontal="left" vertical="top" wrapText="1"/>
    </xf>
    <xf numFmtId="0" fontId="3" fillId="5" borderId="0" xfId="6" applyFont="1" applyFill="1"/>
    <xf numFmtId="3" fontId="9" fillId="0" borderId="6" xfId="5" applyNumberFormat="1" applyFont="1" applyBorder="1" applyAlignment="1">
      <alignment vertical="top" wrapText="1"/>
    </xf>
    <xf numFmtId="3" fontId="2" fillId="0" borderId="7" xfId="5" applyNumberFormat="1" applyFont="1" applyBorder="1" applyAlignment="1">
      <alignment vertical="top" wrapText="1"/>
    </xf>
    <xf numFmtId="3" fontId="2" fillId="0" borderId="8" xfId="5" applyNumberFormat="1" applyFont="1" applyBorder="1" applyAlignment="1">
      <alignment vertical="top" wrapText="1"/>
    </xf>
    <xf numFmtId="3" fontId="2" fillId="0" borderId="9" xfId="5" applyNumberFormat="1" applyFont="1" applyBorder="1" applyAlignment="1">
      <alignment vertical="center" wrapText="1"/>
    </xf>
    <xf numFmtId="3" fontId="2" fillId="0" borderId="10" xfId="5" applyNumberFormat="1" applyFont="1" applyBorder="1" applyAlignment="1">
      <alignment vertical="center" wrapText="1"/>
    </xf>
    <xf numFmtId="3" fontId="9" fillId="0" borderId="5" xfId="5" applyNumberFormat="1" applyFont="1" applyBorder="1" applyAlignment="1">
      <alignment vertical="center" wrapText="1"/>
    </xf>
    <xf numFmtId="3" fontId="9" fillId="0" borderId="6" xfId="5" applyNumberFormat="1" applyFont="1" applyBorder="1" applyAlignment="1">
      <alignment vertical="center" wrapText="1"/>
    </xf>
    <xf numFmtId="3" fontId="9" fillId="0" borderId="5" xfId="7" applyNumberFormat="1" applyFont="1" applyBorder="1" applyAlignment="1">
      <alignment vertical="center"/>
    </xf>
    <xf numFmtId="3" fontId="9" fillId="0" borderId="6" xfId="7" applyNumberFormat="1" applyFont="1" applyBorder="1" applyAlignment="1">
      <alignment vertical="center"/>
    </xf>
    <xf numFmtId="3" fontId="2" fillId="0" borderId="2" xfId="7" applyNumberFormat="1" applyFont="1" applyBorder="1" applyAlignment="1">
      <alignment vertical="center"/>
    </xf>
    <xf numFmtId="3" fontId="2" fillId="0" borderId="3" xfId="7" applyNumberFormat="1" applyFont="1" applyBorder="1" applyAlignment="1">
      <alignment vertical="center"/>
    </xf>
    <xf numFmtId="3" fontId="2" fillId="0" borderId="5" xfId="7" applyNumberFormat="1" applyFont="1" applyBorder="1" applyAlignment="1">
      <alignment vertical="center"/>
    </xf>
    <xf numFmtId="3" fontId="2" fillId="0" borderId="6" xfId="7" applyNumberFormat="1" applyFont="1" applyBorder="1" applyAlignment="1">
      <alignment vertical="center"/>
    </xf>
    <xf numFmtId="3" fontId="9" fillId="0" borderId="7" xfId="7" applyNumberFormat="1" applyFont="1" applyBorder="1" applyAlignment="1">
      <alignment vertical="center"/>
    </xf>
    <xf numFmtId="3" fontId="9" fillId="0" borderId="8" xfId="7" applyNumberFormat="1" applyFont="1" applyBorder="1" applyAlignment="1">
      <alignment vertical="center"/>
    </xf>
    <xf numFmtId="3" fontId="2" fillId="0" borderId="9" xfId="7" applyNumberFormat="1" applyFont="1" applyBorder="1" applyAlignment="1">
      <alignment vertical="center"/>
    </xf>
    <xf numFmtId="3" fontId="2" fillId="0" borderId="10" xfId="7" applyNumberFormat="1" applyFont="1" applyBorder="1" applyAlignment="1">
      <alignment vertical="center"/>
    </xf>
    <xf numFmtId="3" fontId="9" fillId="4" borderId="38" xfId="5" applyNumberFormat="1" applyFont="1" applyFill="1" applyBorder="1" applyAlignment="1" applyProtection="1">
      <alignment vertical="top"/>
      <protection locked="0"/>
    </xf>
    <xf numFmtId="3" fontId="2" fillId="0" borderId="9" xfId="8" applyNumberFormat="1" applyFont="1" applyBorder="1" applyAlignment="1">
      <alignment vertical="center"/>
    </xf>
    <xf numFmtId="3" fontId="2" fillId="0" borderId="10" xfId="8" applyNumberFormat="1" applyFont="1" applyBorder="1" applyAlignment="1">
      <alignment vertical="center"/>
    </xf>
    <xf numFmtId="3" fontId="2" fillId="0" borderId="7" xfId="8" applyNumberFormat="1" applyFont="1" applyBorder="1" applyAlignment="1">
      <alignment vertical="center"/>
    </xf>
    <xf numFmtId="0" fontId="2" fillId="5" borderId="0" xfId="8" applyFont="1" applyFill="1" applyAlignment="1">
      <alignment horizontal="left" vertical="center"/>
    </xf>
    <xf numFmtId="0" fontId="2" fillId="5" borderId="0" xfId="8" applyFont="1" applyFill="1" applyAlignment="1">
      <alignment horizontal="left" vertical="center" wrapText="1"/>
    </xf>
    <xf numFmtId="0" fontId="2" fillId="5" borderId="35" xfId="9" applyFont="1" applyFill="1" applyBorder="1" applyAlignment="1">
      <alignment horizontal="centerContinuous" vertical="center" wrapText="1"/>
    </xf>
    <xf numFmtId="0" fontId="2" fillId="5" borderId="30" xfId="9" applyFont="1" applyFill="1" applyBorder="1" applyAlignment="1">
      <alignment horizontal="centerContinuous" vertical="center" wrapText="1"/>
    </xf>
    <xf numFmtId="0" fontId="20" fillId="5" borderId="36" xfId="9" applyFont="1" applyFill="1" applyBorder="1" applyAlignment="1">
      <alignment horizontal="centerContinuous" vertical="center" wrapText="1"/>
    </xf>
    <xf numFmtId="49" fontId="20" fillId="5" borderId="36" xfId="9" applyNumberFormat="1" applyFont="1" applyFill="1" applyBorder="1" applyAlignment="1">
      <alignment horizontal="centerContinuous"/>
    </xf>
    <xf numFmtId="0" fontId="21" fillId="5" borderId="37" xfId="9" applyFont="1" applyFill="1" applyBorder="1" applyAlignment="1">
      <alignment horizontal="centerContinuous" vertical="center" wrapText="1"/>
    </xf>
    <xf numFmtId="0" fontId="18" fillId="5" borderId="36" xfId="0" applyFont="1" applyFill="1" applyBorder="1"/>
    <xf numFmtId="0" fontId="3" fillId="5" borderId="37" xfId="9" applyFont="1" applyFill="1" applyBorder="1" applyAlignment="1">
      <alignment horizontal="centerContinuous" vertical="center" wrapText="1"/>
    </xf>
    <xf numFmtId="0" fontId="2" fillId="0" borderId="32" xfId="9" applyFont="1" applyBorder="1" applyAlignment="1">
      <alignment horizontal="centerContinuous" vertical="center"/>
    </xf>
    <xf numFmtId="0" fontId="2" fillId="0" borderId="34" xfId="9" applyFont="1" applyBorder="1" applyAlignment="1">
      <alignment horizontal="centerContinuous" vertical="center"/>
    </xf>
    <xf numFmtId="0" fontId="3" fillId="0" borderId="5" xfId="9" applyFont="1" applyBorder="1" applyAlignment="1">
      <alignment horizontal="right" vertical="center" wrapText="1"/>
    </xf>
    <xf numFmtId="0" fontId="3" fillId="0" borderId="35" xfId="9" applyFont="1" applyBorder="1" applyAlignment="1">
      <alignment horizontal="left" vertical="center" wrapText="1"/>
    </xf>
    <xf numFmtId="0" fontId="3" fillId="0" borderId="30" xfId="9" applyFont="1" applyBorder="1" applyAlignment="1">
      <alignment horizontal="left" vertical="center" wrapText="1"/>
    </xf>
    <xf numFmtId="0" fontId="2" fillId="0" borderId="32" xfId="9" applyFont="1" applyBorder="1" applyAlignment="1">
      <alignment horizontal="centerContinuous" vertical="center" wrapText="1"/>
    </xf>
    <xf numFmtId="0" fontId="2" fillId="0" borderId="34" xfId="9" applyFont="1" applyBorder="1" applyAlignment="1">
      <alignment horizontal="centerContinuous" vertical="center" wrapText="1"/>
    </xf>
    <xf numFmtId="49" fontId="3" fillId="4" borderId="5" xfId="9" applyNumberFormat="1" applyFont="1" applyFill="1" applyBorder="1" applyAlignment="1" applyProtection="1">
      <alignment horizontal="left" vertical="center" wrapText="1"/>
      <protection locked="0"/>
    </xf>
    <xf numFmtId="0" fontId="3" fillId="0" borderId="5" xfId="9" applyFont="1" applyBorder="1" applyAlignment="1">
      <alignment horizontal="right"/>
    </xf>
    <xf numFmtId="0" fontId="3" fillId="4" borderId="5" xfId="9" applyFont="1" applyFill="1" applyBorder="1" applyAlignment="1" applyProtection="1">
      <alignment horizontal="left" vertical="center" wrapText="1"/>
      <protection locked="0"/>
    </xf>
    <xf numFmtId="49" fontId="19" fillId="4" borderId="5" xfId="2" applyNumberFormat="1" applyFont="1" applyFill="1" applyBorder="1" applyAlignment="1" applyProtection="1">
      <protection locked="0"/>
    </xf>
    <xf numFmtId="0" fontId="2" fillId="0" borderId="36" xfId="9" applyFont="1" applyBorder="1" applyAlignment="1">
      <alignment horizontal="centerContinuous" vertical="center" wrapText="1"/>
    </xf>
    <xf numFmtId="0" fontId="3" fillId="0" borderId="37" xfId="9" applyFont="1" applyBorder="1" applyAlignment="1">
      <alignment horizontal="centerContinuous" vertical="center" wrapText="1"/>
    </xf>
    <xf numFmtId="0" fontId="18" fillId="0" borderId="18" xfId="0" applyFont="1" applyBorder="1"/>
    <xf numFmtId="0" fontId="18" fillId="0" borderId="29" xfId="0" applyFont="1" applyBorder="1"/>
    <xf numFmtId="0" fontId="3" fillId="0" borderId="0" xfId="11" applyFont="1"/>
    <xf numFmtId="0" fontId="3" fillId="5" borderId="0" xfId="11" applyFont="1" applyFill="1"/>
    <xf numFmtId="0" fontId="3" fillId="5" borderId="0" xfId="11" applyFont="1" applyFill="1" applyAlignment="1">
      <alignment horizontal="centerContinuous" vertical="center"/>
    </xf>
    <xf numFmtId="0" fontId="5" fillId="5" borderId="0" xfId="0" applyFont="1" applyFill="1" applyAlignment="1">
      <alignment horizontal="center" vertical="center"/>
    </xf>
    <xf numFmtId="0" fontId="22" fillId="5" borderId="0" xfId="5" applyFont="1" applyFill="1" applyAlignment="1">
      <alignment horizontal="centerContinuous" vertical="center"/>
    </xf>
    <xf numFmtId="0" fontId="5" fillId="5" borderId="0" xfId="0" applyFont="1" applyFill="1" applyAlignment="1">
      <alignment horizontal="left" vertical="center"/>
    </xf>
    <xf numFmtId="0" fontId="2" fillId="5" borderId="0" xfId="12" applyFont="1" applyFill="1" applyAlignment="1">
      <alignment horizontal="centerContinuous" vertical="center"/>
    </xf>
    <xf numFmtId="0" fontId="2" fillId="5" borderId="0" xfId="12" applyFont="1" applyFill="1" applyAlignment="1">
      <alignment horizontal="center"/>
    </xf>
    <xf numFmtId="167" fontId="2" fillId="5" borderId="0" xfId="5" applyNumberFormat="1" applyFont="1" applyFill="1" applyAlignment="1" applyProtection="1">
      <alignment horizontal="right" vertical="center"/>
      <protection hidden="1"/>
    </xf>
    <xf numFmtId="0" fontId="3" fillId="5" borderId="0" xfId="11" applyFont="1" applyFill="1" applyAlignment="1">
      <alignment horizontal="centerContinuous"/>
    </xf>
    <xf numFmtId="0" fontId="3" fillId="5" borderId="0" xfId="12" applyFont="1" applyFill="1" applyAlignment="1">
      <alignment vertical="justify" wrapText="1"/>
    </xf>
    <xf numFmtId="0" fontId="2" fillId="5" borderId="0" xfId="12" applyFont="1" applyFill="1" applyAlignment="1">
      <alignment vertical="justify" wrapText="1"/>
    </xf>
    <xf numFmtId="14" fontId="2" fillId="5" borderId="0" xfId="5" applyNumberFormat="1" applyFont="1" applyFill="1" applyAlignment="1" applyProtection="1">
      <alignment horizontal="right" vertical="center"/>
      <protection hidden="1"/>
    </xf>
    <xf numFmtId="0" fontId="2" fillId="5" borderId="0" xfId="12" applyFont="1" applyFill="1" applyAlignment="1">
      <alignment horizontal="left" vertical="center" wrapText="1"/>
    </xf>
    <xf numFmtId="0" fontId="2" fillId="0" borderId="2" xfId="12" applyFont="1" applyBorder="1" applyAlignment="1">
      <alignment horizontal="centerContinuous" vertical="center" wrapText="1"/>
    </xf>
    <xf numFmtId="0" fontId="2" fillId="0" borderId="0" xfId="11" applyFont="1"/>
    <xf numFmtId="0" fontId="2" fillId="5" borderId="0" xfId="11" applyFont="1" applyFill="1"/>
    <xf numFmtId="0" fontId="2" fillId="0" borderId="5" xfId="12" applyFont="1" applyBorder="1" applyAlignment="1">
      <alignment horizontal="center" vertical="center" wrapText="1"/>
    </xf>
    <xf numFmtId="0" fontId="2" fillId="0" borderId="15" xfId="12" applyFont="1" applyBorder="1" applyAlignment="1">
      <alignment horizontal="centerContinuous"/>
    </xf>
    <xf numFmtId="0" fontId="2" fillId="0" borderId="15" xfId="12" applyFont="1" applyBorder="1" applyAlignment="1">
      <alignment horizontal="center"/>
    </xf>
    <xf numFmtId="0" fontId="2" fillId="0" borderId="15" xfId="12" applyFont="1" applyBorder="1" applyAlignment="1">
      <alignment horizontal="center" vertical="center" wrapText="1"/>
    </xf>
    <xf numFmtId="0" fontId="2" fillId="0" borderId="16" xfId="12" applyFont="1" applyBorder="1" applyAlignment="1">
      <alignment horizontal="center" vertical="center" wrapText="1"/>
    </xf>
    <xf numFmtId="0" fontId="2" fillId="0" borderId="21" xfId="12" applyFont="1" applyBorder="1" applyAlignment="1">
      <alignment horizontal="right" vertical="center" wrapText="1"/>
    </xf>
    <xf numFmtId="0" fontId="2" fillId="0" borderId="13" xfId="12" applyFont="1" applyBorder="1" applyAlignment="1">
      <alignment vertical="justify" wrapText="1"/>
    </xf>
    <xf numFmtId="49" fontId="2" fillId="2" borderId="13" xfId="12" applyNumberFormat="1" applyFont="1" applyFill="1" applyBorder="1" applyAlignment="1">
      <alignment vertical="center" wrapText="1"/>
    </xf>
    <xf numFmtId="0" fontId="3" fillId="2" borderId="2" xfId="12" applyFont="1" applyFill="1" applyBorder="1" applyAlignment="1">
      <alignment horizontal="right" vertical="center" wrapText="1"/>
    </xf>
    <xf numFmtId="0" fontId="3" fillId="2" borderId="3" xfId="12" applyFont="1" applyFill="1" applyBorder="1" applyAlignment="1">
      <alignment horizontal="right" vertical="center" wrapText="1"/>
    </xf>
    <xf numFmtId="0" fontId="3" fillId="0" borderId="4" xfId="12" applyFont="1" applyBorder="1" applyAlignment="1">
      <alignment horizontal="right" vertical="center"/>
    </xf>
    <xf numFmtId="0" fontId="3" fillId="0" borderId="5" xfId="12" applyFont="1" applyBorder="1"/>
    <xf numFmtId="49" fontId="3" fillId="0" borderId="5" xfId="12" applyNumberFormat="1" applyFont="1" applyBorder="1" applyAlignment="1">
      <alignment horizontal="center" vertical="center" wrapText="1"/>
    </xf>
    <xf numFmtId="3" fontId="3" fillId="4" borderId="18" xfId="5" applyNumberFormat="1" applyFont="1" applyFill="1" applyBorder="1" applyAlignment="1" applyProtection="1">
      <alignment horizontal="right" vertical="center"/>
      <protection locked="0"/>
    </xf>
    <xf numFmtId="0" fontId="3" fillId="0" borderId="5" xfId="12" applyFont="1" applyBorder="1" applyAlignment="1">
      <alignment horizontal="right" vertical="center" wrapText="1"/>
    </xf>
    <xf numFmtId="0" fontId="3" fillId="0" borderId="6" xfId="12" applyFont="1" applyBorder="1" applyAlignment="1">
      <alignment horizontal="right" vertical="center" wrapText="1"/>
    </xf>
    <xf numFmtId="0" fontId="3" fillId="0" borderId="4" xfId="12" quotePrefix="1" applyFont="1" applyBorder="1" applyAlignment="1">
      <alignment horizontal="right" vertical="center"/>
    </xf>
    <xf numFmtId="0" fontId="3" fillId="0" borderId="5" xfId="12" applyFont="1" applyBorder="1" applyAlignment="1">
      <alignment wrapText="1"/>
    </xf>
    <xf numFmtId="49" fontId="3" fillId="0" borderId="5" xfId="12" applyNumberFormat="1" applyFont="1" applyBorder="1" applyAlignment="1">
      <alignment horizontal="center" vertical="center"/>
    </xf>
    <xf numFmtId="0" fontId="3" fillId="0" borderId="5" xfId="12" applyFont="1" applyBorder="1" applyAlignment="1">
      <alignment vertical="center" wrapText="1"/>
    </xf>
    <xf numFmtId="0" fontId="9" fillId="0" borderId="5" xfId="12" applyFont="1" applyBorder="1" applyAlignment="1">
      <alignment horizontal="right"/>
    </xf>
    <xf numFmtId="49" fontId="9" fillId="0" borderId="5" xfId="12" applyNumberFormat="1" applyFont="1" applyBorder="1" applyAlignment="1">
      <alignment horizontal="center" vertical="center" wrapText="1"/>
    </xf>
    <xf numFmtId="0" fontId="9" fillId="0" borderId="5" xfId="12" applyFont="1" applyBorder="1" applyAlignment="1">
      <alignment horizontal="right" vertical="center" wrapText="1"/>
    </xf>
    <xf numFmtId="0" fontId="2" fillId="0" borderId="4" xfId="12" applyFont="1" applyBorder="1" applyAlignment="1">
      <alignment horizontal="right" vertical="center"/>
    </xf>
    <xf numFmtId="0" fontId="2" fillId="0" borderId="5" xfId="12" applyFont="1" applyBorder="1" applyAlignment="1">
      <alignment horizontal="left"/>
    </xf>
    <xf numFmtId="0" fontId="2" fillId="0" borderId="4" xfId="12" applyFont="1" applyBorder="1" applyAlignment="1">
      <alignment horizontal="right" vertical="center" wrapText="1"/>
    </xf>
    <xf numFmtId="0" fontId="2" fillId="0" borderId="5" xfId="12" applyFont="1" applyBorder="1" applyAlignment="1">
      <alignment vertical="justify" wrapText="1"/>
    </xf>
    <xf numFmtId="1" fontId="3" fillId="0" borderId="5" xfId="12" applyNumberFormat="1" applyFont="1" applyBorder="1" applyAlignment="1">
      <alignment horizontal="right" vertical="center" wrapText="1"/>
    </xf>
    <xf numFmtId="0" fontId="3" fillId="0" borderId="4" xfId="12" applyFont="1" applyBorder="1" applyAlignment="1">
      <alignment horizontal="right" vertical="center" wrapText="1"/>
    </xf>
    <xf numFmtId="0" fontId="3" fillId="0" borderId="5" xfId="12" applyFont="1" applyBorder="1" applyAlignment="1">
      <alignment horizontal="left" vertical="center" wrapText="1"/>
    </xf>
    <xf numFmtId="49" fontId="9" fillId="0" borderId="7" xfId="12" applyNumberFormat="1" applyFont="1" applyBorder="1" applyAlignment="1">
      <alignment horizontal="center" vertical="center" wrapText="1"/>
    </xf>
    <xf numFmtId="0" fontId="9" fillId="0" borderId="7" xfId="12" applyFont="1" applyBorder="1" applyAlignment="1">
      <alignment horizontal="right" vertical="center" wrapText="1"/>
    </xf>
    <xf numFmtId="0" fontId="3" fillId="0" borderId="7" xfId="12" applyFont="1" applyBorder="1" applyAlignment="1">
      <alignment horizontal="right" vertical="center" wrapText="1"/>
    </xf>
    <xf numFmtId="0" fontId="3" fillId="0" borderId="8" xfId="12" applyFont="1" applyBorder="1" applyAlignment="1">
      <alignment horizontal="right" vertical="center" wrapText="1"/>
    </xf>
    <xf numFmtId="0" fontId="2" fillId="0" borderId="18" xfId="12" applyFont="1" applyBorder="1" applyAlignment="1">
      <alignment vertical="justify" wrapText="1"/>
    </xf>
    <xf numFmtId="49" fontId="3" fillId="2" borderId="18" xfId="12" applyNumberFormat="1" applyFont="1" applyFill="1" applyBorder="1" applyAlignment="1">
      <alignment horizontal="center" vertical="center" wrapText="1"/>
    </xf>
    <xf numFmtId="1" fontId="3" fillId="2" borderId="44" xfId="12" applyNumberFormat="1" applyFont="1" applyFill="1" applyBorder="1" applyAlignment="1">
      <alignment horizontal="right" vertical="center" wrapText="1"/>
    </xf>
    <xf numFmtId="1" fontId="3" fillId="2" borderId="45" xfId="12" applyNumberFormat="1" applyFont="1" applyFill="1" applyBorder="1" applyAlignment="1">
      <alignment horizontal="right" vertical="center" wrapText="1"/>
    </xf>
    <xf numFmtId="0" fontId="5" fillId="0" borderId="5" xfId="12" applyFont="1" applyBorder="1" applyAlignment="1">
      <alignment vertical="justify"/>
    </xf>
    <xf numFmtId="49" fontId="3" fillId="0" borderId="13" xfId="12" applyNumberFormat="1" applyFont="1" applyBorder="1" applyAlignment="1">
      <alignment horizontal="center" vertical="center" wrapText="1"/>
    </xf>
    <xf numFmtId="0" fontId="3" fillId="0" borderId="13" xfId="12" applyFont="1" applyBorder="1" applyAlignment="1">
      <alignment horizontal="right" vertical="center" wrapText="1"/>
    </xf>
    <xf numFmtId="0" fontId="3" fillId="0" borderId="14" xfId="12" applyFont="1" applyBorder="1" applyAlignment="1">
      <alignment horizontal="right" vertical="center" wrapText="1"/>
    </xf>
    <xf numFmtId="0" fontId="3" fillId="0" borderId="5" xfId="12" applyFont="1" applyBorder="1" applyAlignment="1">
      <alignment vertical="justify"/>
    </xf>
    <xf numFmtId="0" fontId="2" fillId="0" borderId="5" xfId="12" applyFont="1" applyBorder="1"/>
    <xf numFmtId="0" fontId="3" fillId="0" borderId="17" xfId="12" applyFont="1" applyBorder="1" applyAlignment="1">
      <alignment horizontal="right" vertical="center"/>
    </xf>
    <xf numFmtId="0" fontId="2" fillId="0" borderId="15" xfId="12" applyFont="1" applyBorder="1"/>
    <xf numFmtId="49" fontId="2" fillId="0" borderId="15" xfId="12" applyNumberFormat="1" applyFont="1" applyBorder="1" applyAlignment="1">
      <alignment horizontal="center" vertical="center" wrapText="1"/>
    </xf>
    <xf numFmtId="1" fontId="2" fillId="0" borderId="15" xfId="12" applyNumberFormat="1" applyFont="1" applyBorder="1" applyAlignment="1">
      <alignment horizontal="right" vertical="center" wrapText="1"/>
    </xf>
    <xf numFmtId="1" fontId="2" fillId="0" borderId="16" xfId="12" applyNumberFormat="1" applyFont="1" applyBorder="1" applyAlignment="1">
      <alignment horizontal="right" vertical="center" wrapText="1"/>
    </xf>
    <xf numFmtId="0" fontId="23" fillId="5" borderId="0" xfId="5" applyFont="1" applyFill="1" applyAlignment="1">
      <alignment horizontal="centerContinuous" vertical="center" wrapText="1"/>
    </xf>
    <xf numFmtId="0" fontId="2" fillId="5" borderId="0" xfId="5" applyFont="1" applyFill="1" applyAlignment="1">
      <alignment horizontal="centerContinuous" vertical="center" wrapText="1"/>
    </xf>
    <xf numFmtId="0" fontId="3" fillId="5" borderId="0" xfId="0" applyFont="1" applyFill="1" applyAlignment="1">
      <alignment vertical="center"/>
    </xf>
    <xf numFmtId="49" fontId="2" fillId="5" borderId="0" xfId="5" applyNumberFormat="1" applyFont="1" applyFill="1" applyAlignment="1" applyProtection="1">
      <alignment horizontal="right" vertical="center"/>
      <protection hidden="1"/>
    </xf>
    <xf numFmtId="0" fontId="2" fillId="5" borderId="0" xfId="0" applyFont="1" applyFill="1" applyAlignment="1">
      <alignment horizontal="centerContinuous"/>
    </xf>
    <xf numFmtId="49" fontId="3" fillId="5" borderId="0" xfId="11" applyNumberFormat="1" applyFont="1" applyFill="1"/>
    <xf numFmtId="0" fontId="2" fillId="0" borderId="2" xfId="13" applyFont="1" applyBorder="1" applyAlignment="1">
      <alignment horizontal="center" vertical="center" wrapText="1"/>
    </xf>
    <xf numFmtId="0" fontId="2" fillId="0" borderId="3" xfId="13" applyFont="1" applyBorder="1" applyAlignment="1">
      <alignment horizontal="center" vertical="center" wrapText="1"/>
    </xf>
    <xf numFmtId="0" fontId="2" fillId="5" borderId="0" xfId="13" applyFont="1" applyFill="1"/>
    <xf numFmtId="0" fontId="2" fillId="0" borderId="5" xfId="13" applyFont="1" applyBorder="1" applyAlignment="1">
      <alignment horizontal="center" vertical="center" wrapText="1"/>
    </xf>
    <xf numFmtId="0" fontId="2" fillId="0" borderId="6" xfId="13" applyFont="1" applyBorder="1" applyAlignment="1">
      <alignment horizontal="center"/>
    </xf>
    <xf numFmtId="0" fontId="3" fillId="0" borderId="11" xfId="13" applyFont="1" applyBorder="1" applyAlignment="1">
      <alignment horizontal="center" vertical="center" wrapText="1"/>
    </xf>
    <xf numFmtId="49" fontId="3" fillId="0" borderId="7" xfId="13" applyNumberFormat="1" applyFont="1" applyBorder="1" applyAlignment="1">
      <alignment horizontal="center" vertical="center" wrapText="1"/>
    </xf>
    <xf numFmtId="0" fontId="3" fillId="0" borderId="7" xfId="13" applyFont="1" applyBorder="1" applyAlignment="1">
      <alignment horizontal="center" vertical="center" wrapText="1"/>
    </xf>
    <xf numFmtId="0" fontId="3" fillId="0" borderId="8" xfId="13" applyFont="1" applyBorder="1" applyAlignment="1">
      <alignment horizontal="center" vertical="center" wrapText="1"/>
    </xf>
    <xf numFmtId="0" fontId="2" fillId="0" borderId="24" xfId="13" applyFont="1" applyBorder="1" applyAlignment="1">
      <alignment horizontal="left" vertical="center" wrapText="1"/>
    </xf>
    <xf numFmtId="49" fontId="9" fillId="0" borderId="46" xfId="13" applyNumberFormat="1" applyFont="1" applyBorder="1" applyAlignment="1">
      <alignment horizontal="center" vertical="center" wrapText="1"/>
    </xf>
    <xf numFmtId="3" fontId="3" fillId="4" borderId="42" xfId="5" applyNumberFormat="1" applyFont="1" applyFill="1" applyBorder="1" applyAlignment="1" applyProtection="1">
      <alignment horizontal="right" vertical="top"/>
      <protection locked="0"/>
    </xf>
    <xf numFmtId="3" fontId="3" fillId="0" borderId="43" xfId="13" applyNumberFormat="1" applyFont="1" applyBorder="1" applyAlignment="1">
      <alignment horizontal="right" vertical="center" wrapText="1"/>
    </xf>
    <xf numFmtId="0" fontId="3" fillId="5" borderId="0" xfId="13" applyFont="1" applyFill="1"/>
    <xf numFmtId="49" fontId="2" fillId="0" borderId="1" xfId="13" applyNumberFormat="1" applyFont="1" applyBorder="1" applyAlignment="1">
      <alignment horizontal="center" vertical="center" wrapText="1"/>
    </xf>
    <xf numFmtId="3" fontId="3" fillId="0" borderId="2" xfId="13" applyNumberFormat="1" applyFont="1" applyBorder="1" applyAlignment="1">
      <alignment horizontal="right" vertical="center" wrapText="1"/>
    </xf>
    <xf numFmtId="3" fontId="3" fillId="0" borderId="3" xfId="13" applyNumberFormat="1" applyFont="1" applyBorder="1" applyAlignment="1">
      <alignment horizontal="right" vertical="center" wrapText="1"/>
    </xf>
    <xf numFmtId="0" fontId="3" fillId="0" borderId="24" xfId="13" applyFont="1" applyBorder="1" applyAlignment="1">
      <alignment horizontal="left" vertical="center" wrapText="1"/>
    </xf>
    <xf numFmtId="49" fontId="3" fillId="0" borderId="4" xfId="13" applyNumberFormat="1" applyFont="1" applyBorder="1" applyAlignment="1">
      <alignment horizontal="center" vertical="center" wrapText="1"/>
    </xf>
    <xf numFmtId="3" fontId="3" fillId="0" borderId="5" xfId="13" applyNumberFormat="1" applyFont="1" applyBorder="1" applyAlignment="1">
      <alignment horizontal="right" vertical="center" wrapText="1"/>
    </xf>
    <xf numFmtId="3" fontId="3" fillId="0" borderId="6" xfId="13" applyNumberFormat="1" applyFont="1" applyBorder="1" applyAlignment="1">
      <alignment horizontal="right" vertical="center" wrapText="1"/>
    </xf>
    <xf numFmtId="3" fontId="3" fillId="4" borderId="5" xfId="5" applyNumberFormat="1" applyFont="1" applyFill="1" applyBorder="1" applyAlignment="1" applyProtection="1">
      <alignment horizontal="right" vertical="top"/>
      <protection locked="0"/>
    </xf>
    <xf numFmtId="0" fontId="9" fillId="0" borderId="24" xfId="13" applyFont="1" applyBorder="1" applyAlignment="1">
      <alignment horizontal="right" vertical="center" wrapText="1"/>
    </xf>
    <xf numFmtId="49" fontId="9" fillId="0" borderId="17" xfId="13" applyNumberFormat="1" applyFont="1" applyBorder="1" applyAlignment="1">
      <alignment horizontal="center" vertical="center" wrapText="1"/>
    </xf>
    <xf numFmtId="3" fontId="9" fillId="0" borderId="15" xfId="13" applyNumberFormat="1" applyFont="1" applyBorder="1" applyAlignment="1">
      <alignment horizontal="right" vertical="center" wrapText="1"/>
    </xf>
    <xf numFmtId="3" fontId="9" fillId="0" borderId="16" xfId="13" applyNumberFormat="1" applyFont="1" applyBorder="1" applyAlignment="1">
      <alignment horizontal="right" vertical="center" wrapText="1"/>
    </xf>
    <xf numFmtId="0" fontId="2" fillId="0" borderId="4" xfId="13" applyFont="1" applyBorder="1" applyAlignment="1">
      <alignment horizontal="left" vertical="center" wrapText="1"/>
    </xf>
    <xf numFmtId="49" fontId="2" fillId="0" borderId="2" xfId="13" applyNumberFormat="1" applyFont="1" applyBorder="1" applyAlignment="1">
      <alignment horizontal="center" vertical="center" wrapText="1"/>
    </xf>
    <xf numFmtId="0" fontId="3" fillId="0" borderId="4" xfId="13" applyFont="1" applyBorder="1" applyAlignment="1">
      <alignment horizontal="left" vertical="center" wrapText="1"/>
    </xf>
    <xf numFmtId="49" fontId="9" fillId="0" borderId="5" xfId="13" applyNumberFormat="1" applyFont="1" applyBorder="1" applyAlignment="1">
      <alignment horizontal="center" vertical="center" wrapText="1"/>
    </xf>
    <xf numFmtId="3" fontId="5" fillId="4" borderId="5" xfId="5" applyNumberFormat="1" applyFont="1" applyFill="1" applyBorder="1" applyAlignment="1" applyProtection="1">
      <alignment horizontal="right" vertical="top"/>
      <protection locked="0"/>
    </xf>
    <xf numFmtId="3" fontId="9" fillId="0" borderId="6" xfId="13" applyNumberFormat="1" applyFont="1" applyBorder="1" applyAlignment="1">
      <alignment horizontal="right" vertical="center" wrapText="1"/>
    </xf>
    <xf numFmtId="0" fontId="3" fillId="0" borderId="17" xfId="13" applyFont="1" applyBorder="1" applyAlignment="1">
      <alignment horizontal="left" vertical="center" wrapText="1"/>
    </xf>
    <xf numFmtId="49" fontId="2" fillId="0" borderId="15" xfId="13" applyNumberFormat="1" applyFont="1" applyBorder="1" applyAlignment="1">
      <alignment horizontal="center" vertical="center" wrapText="1"/>
    </xf>
    <xf numFmtId="3" fontId="3" fillId="0" borderId="15" xfId="13" applyNumberFormat="1" applyFont="1" applyBorder="1" applyAlignment="1">
      <alignment horizontal="right" vertical="center" wrapText="1"/>
    </xf>
    <xf numFmtId="3" fontId="3" fillId="0" borderId="16" xfId="13" applyNumberFormat="1" applyFont="1" applyBorder="1" applyAlignment="1">
      <alignment horizontal="right" vertical="center" wrapText="1"/>
    </xf>
    <xf numFmtId="0" fontId="2" fillId="0" borderId="22" xfId="13" applyFont="1" applyBorder="1" applyAlignment="1">
      <alignment horizontal="left" vertical="center" wrapText="1"/>
    </xf>
    <xf numFmtId="49" fontId="2" fillId="0" borderId="1" xfId="13" applyNumberFormat="1" applyFont="1" applyBorder="1" applyAlignment="1">
      <alignment horizontal="left" vertical="center" wrapText="1"/>
    </xf>
    <xf numFmtId="3" fontId="3" fillId="0" borderId="13" xfId="13" applyNumberFormat="1" applyFont="1" applyBorder="1" applyAlignment="1">
      <alignment horizontal="right" vertical="center" wrapText="1"/>
    </xf>
    <xf numFmtId="3" fontId="3" fillId="0" borderId="14" xfId="13" applyNumberFormat="1" applyFont="1" applyBorder="1" applyAlignment="1">
      <alignment horizontal="right" vertical="center" wrapText="1"/>
    </xf>
    <xf numFmtId="3" fontId="9" fillId="0" borderId="7" xfId="13" applyNumberFormat="1" applyFont="1" applyBorder="1" applyAlignment="1">
      <alignment horizontal="right" vertical="center" wrapText="1"/>
    </xf>
    <xf numFmtId="3" fontId="9" fillId="0" borderId="8" xfId="13" applyNumberFormat="1" applyFont="1" applyBorder="1" applyAlignment="1">
      <alignment horizontal="right" vertical="center" wrapText="1"/>
    </xf>
    <xf numFmtId="3" fontId="3" fillId="5" borderId="0" xfId="13" applyNumberFormat="1" applyFont="1" applyFill="1"/>
    <xf numFmtId="0" fontId="2" fillId="0" borderId="17" xfId="13" applyFont="1" applyBorder="1" applyAlignment="1">
      <alignment horizontal="left" vertical="center" wrapText="1"/>
    </xf>
    <xf numFmtId="49" fontId="2" fillId="0" borderId="9" xfId="13" applyNumberFormat="1" applyFont="1" applyBorder="1" applyAlignment="1">
      <alignment horizontal="center" vertical="center" wrapText="1"/>
    </xf>
    <xf numFmtId="3" fontId="2" fillId="0" borderId="9" xfId="13" applyNumberFormat="1" applyFont="1" applyBorder="1" applyAlignment="1">
      <alignment horizontal="right" vertical="center" wrapText="1"/>
    </xf>
    <xf numFmtId="3" fontId="2" fillId="0" borderId="10" xfId="13" applyNumberFormat="1" applyFont="1" applyBorder="1" applyAlignment="1">
      <alignment horizontal="right" vertical="center" wrapText="1"/>
    </xf>
    <xf numFmtId="0" fontId="2" fillId="5" borderId="0" xfId="13" applyFont="1" applyFill="1" applyAlignment="1">
      <alignment horizontal="left" vertical="center" wrapText="1"/>
    </xf>
    <xf numFmtId="49" fontId="2" fillId="5" borderId="0" xfId="13" applyNumberFormat="1" applyFont="1" applyFill="1" applyAlignment="1">
      <alignment horizontal="left" vertical="center" wrapText="1"/>
    </xf>
    <xf numFmtId="0" fontId="3" fillId="5" borderId="0" xfId="13" applyFont="1" applyFill="1" applyAlignment="1">
      <alignment horizontal="right" vertical="center" wrapText="1"/>
    </xf>
    <xf numFmtId="0" fontId="3" fillId="5" borderId="0" xfId="13" applyFont="1" applyFill="1" applyAlignment="1">
      <alignment horizontal="left" vertical="center" wrapText="1"/>
    </xf>
    <xf numFmtId="0" fontId="2" fillId="0" borderId="2" xfId="13" applyFont="1" applyBorder="1" applyAlignment="1">
      <alignment horizontal="centerContinuous" vertical="center" wrapText="1"/>
    </xf>
    <xf numFmtId="0" fontId="2" fillId="0" borderId="5" xfId="13" applyFont="1" applyBorder="1" applyAlignment="1">
      <alignment horizontal="left" vertical="center" wrapText="1"/>
    </xf>
    <xf numFmtId="0" fontId="3" fillId="0" borderId="7" xfId="13" applyFont="1" applyBorder="1" applyAlignment="1">
      <alignment horizontal="center"/>
    </xf>
    <xf numFmtId="0" fontId="2" fillId="0" borderId="1" xfId="13" applyFont="1" applyBorder="1" applyAlignment="1">
      <alignment horizontal="left" vertical="center" wrapText="1"/>
    </xf>
    <xf numFmtId="49" fontId="2" fillId="0" borderId="2" xfId="13" applyNumberFormat="1" applyFont="1" applyBorder="1" applyAlignment="1">
      <alignment horizontal="left" vertical="center" wrapText="1"/>
    </xf>
    <xf numFmtId="0" fontId="3" fillId="0" borderId="2" xfId="13" applyFont="1" applyBorder="1" applyAlignment="1">
      <alignment horizontal="right" vertical="center" wrapText="1"/>
    </xf>
    <xf numFmtId="49" fontId="3" fillId="0" borderId="5" xfId="13" applyNumberFormat="1" applyFont="1" applyBorder="1" applyAlignment="1">
      <alignment horizontal="center" vertical="center" wrapText="1"/>
    </xf>
    <xf numFmtId="0" fontId="3" fillId="0" borderId="5" xfId="13" applyFont="1" applyBorder="1" applyAlignment="1">
      <alignment horizontal="right" vertical="center" wrapText="1"/>
    </xf>
    <xf numFmtId="1" fontId="3" fillId="0" borderId="5" xfId="13" applyNumberFormat="1" applyFont="1" applyBorder="1" applyAlignment="1">
      <alignment horizontal="right" vertical="center" wrapText="1"/>
    </xf>
    <xf numFmtId="0" fontId="3" fillId="0" borderId="4" xfId="13" applyFont="1" applyBorder="1" applyAlignment="1">
      <alignment vertical="center" wrapText="1"/>
    </xf>
    <xf numFmtId="0" fontId="2" fillId="0" borderId="17" xfId="13" applyFont="1" applyBorder="1" applyAlignment="1">
      <alignment horizontal="right" vertical="center" wrapText="1"/>
    </xf>
    <xf numFmtId="49" fontId="9" fillId="0" borderId="15" xfId="13" applyNumberFormat="1" applyFont="1" applyBorder="1" applyAlignment="1">
      <alignment horizontal="center" vertical="center" wrapText="1"/>
    </xf>
    <xf numFmtId="0" fontId="9" fillId="0" borderId="15" xfId="13" applyFont="1" applyBorder="1" applyAlignment="1">
      <alignment horizontal="right" vertical="center" wrapText="1"/>
    </xf>
    <xf numFmtId="1" fontId="9" fillId="0" borderId="15" xfId="13" applyNumberFormat="1" applyFont="1" applyBorder="1" applyAlignment="1">
      <alignment horizontal="right" vertical="center" wrapText="1"/>
    </xf>
    <xf numFmtId="0" fontId="2" fillId="0" borderId="21" xfId="13" applyFont="1" applyBorder="1" applyAlignment="1">
      <alignment horizontal="left" vertical="center" wrapText="1"/>
    </xf>
    <xf numFmtId="49" fontId="2" fillId="0" borderId="13" xfId="13" applyNumberFormat="1" applyFont="1" applyBorder="1" applyAlignment="1">
      <alignment horizontal="center" vertical="center" wrapText="1"/>
    </xf>
    <xf numFmtId="49" fontId="5" fillId="0" borderId="5" xfId="13" applyNumberFormat="1" applyFont="1" applyBorder="1" applyAlignment="1">
      <alignment horizontal="center" vertical="center" wrapText="1"/>
    </xf>
    <xf numFmtId="0" fontId="2" fillId="0" borderId="11" xfId="13" applyFont="1" applyBorder="1" applyAlignment="1">
      <alignment horizontal="left" vertical="center" wrapText="1"/>
    </xf>
    <xf numFmtId="49" fontId="2" fillId="0" borderId="7" xfId="13" applyNumberFormat="1" applyFont="1" applyBorder="1" applyAlignment="1">
      <alignment horizontal="center" vertical="center" wrapText="1"/>
    </xf>
    <xf numFmtId="3" fontId="3" fillId="0" borderId="7" xfId="13" applyNumberFormat="1" applyFont="1" applyBorder="1" applyAlignment="1">
      <alignment horizontal="right" vertical="center" wrapText="1"/>
    </xf>
    <xf numFmtId="1" fontId="3" fillId="0" borderId="2" xfId="13" applyNumberFormat="1" applyFont="1" applyBorder="1" applyAlignment="1">
      <alignment horizontal="right" vertical="center" wrapText="1"/>
    </xf>
    <xf numFmtId="0" fontId="3" fillId="0" borderId="4" xfId="13" quotePrefix="1" applyFont="1" applyBorder="1" applyAlignment="1">
      <alignment horizontal="left" vertical="center" wrapText="1"/>
    </xf>
    <xf numFmtId="0" fontId="9" fillId="0" borderId="17" xfId="13" applyFont="1" applyBorder="1" applyAlignment="1">
      <alignment horizontal="right" vertical="center" wrapText="1"/>
    </xf>
    <xf numFmtId="1" fontId="3" fillId="5" borderId="0" xfId="11" applyNumberFormat="1" applyFont="1" applyFill="1"/>
    <xf numFmtId="0" fontId="2" fillId="0" borderId="31" xfId="13" applyFont="1" applyBorder="1" applyAlignment="1">
      <alignment horizontal="left" vertical="center" wrapText="1"/>
    </xf>
    <xf numFmtId="49" fontId="2" fillId="0" borderId="19" xfId="13" applyNumberFormat="1" applyFont="1" applyBorder="1" applyAlignment="1">
      <alignment horizontal="center" vertical="center" wrapText="1"/>
    </xf>
    <xf numFmtId="1" fontId="2" fillId="0" borderId="19" xfId="13" applyNumberFormat="1" applyFont="1" applyBorder="1" applyAlignment="1">
      <alignment horizontal="right" vertical="center" wrapText="1"/>
    </xf>
    <xf numFmtId="49" fontId="3" fillId="5" borderId="0" xfId="13" applyNumberFormat="1" applyFont="1" applyFill="1" applyAlignment="1">
      <alignment horizontal="center" vertical="center" wrapText="1"/>
    </xf>
    <xf numFmtId="1" fontId="3" fillId="5" borderId="0" xfId="13" applyNumberFormat="1" applyFont="1" applyFill="1" applyAlignment="1">
      <alignment horizontal="left" vertical="center" wrapText="1"/>
    </xf>
    <xf numFmtId="1" fontId="3" fillId="5" borderId="0" xfId="13" applyNumberFormat="1" applyFont="1" applyFill="1"/>
    <xf numFmtId="49" fontId="2" fillId="5" borderId="0" xfId="13" applyNumberFormat="1" applyFont="1" applyFill="1" applyAlignment="1">
      <alignment horizontal="center" vertical="center" wrapText="1"/>
    </xf>
    <xf numFmtId="0" fontId="2" fillId="0" borderId="1" xfId="13" applyFont="1" applyBorder="1" applyAlignment="1">
      <alignment horizontal="center" vertical="center" wrapText="1"/>
    </xf>
    <xf numFmtId="0" fontId="2" fillId="5" borderId="0" xfId="11" applyFont="1" applyFill="1" applyAlignment="1">
      <alignment horizontal="center"/>
    </xf>
    <xf numFmtId="0" fontId="2" fillId="0" borderId="11" xfId="13" applyFont="1" applyBorder="1" applyAlignment="1">
      <alignment horizontal="center" vertical="center" wrapText="1"/>
    </xf>
    <xf numFmtId="0" fontId="3" fillId="0" borderId="1" xfId="13" applyFont="1" applyBorder="1" applyAlignment="1">
      <alignment horizontal="left" vertical="center" wrapText="1"/>
    </xf>
    <xf numFmtId="49" fontId="3" fillId="0" borderId="2" xfId="13" applyNumberFormat="1" applyFont="1" applyBorder="1" applyAlignment="1">
      <alignment horizontal="center" vertical="center" wrapText="1"/>
    </xf>
    <xf numFmtId="3" fontId="3" fillId="4" borderId="2" xfId="5" applyNumberFormat="1" applyFont="1" applyFill="1" applyBorder="1" applyAlignment="1" applyProtection="1">
      <alignment vertical="top"/>
      <protection locked="0"/>
    </xf>
    <xf numFmtId="49" fontId="3" fillId="0" borderId="15" xfId="13" applyNumberFormat="1" applyFont="1" applyBorder="1" applyAlignment="1">
      <alignment horizontal="center" vertical="center" wrapText="1"/>
    </xf>
    <xf numFmtId="1" fontId="3" fillId="0" borderId="16" xfId="13" applyNumberFormat="1" applyFont="1" applyBorder="1" applyAlignment="1">
      <alignment horizontal="right"/>
    </xf>
    <xf numFmtId="3" fontId="3" fillId="5" borderId="0" xfId="11" applyNumberFormat="1" applyFont="1" applyFill="1"/>
    <xf numFmtId="0" fontId="9" fillId="0" borderId="31" xfId="13" applyFont="1" applyBorder="1" applyAlignment="1">
      <alignment horizontal="left" vertical="center" wrapText="1"/>
    </xf>
    <xf numFmtId="49" fontId="9" fillId="0" borderId="19" xfId="13" applyNumberFormat="1" applyFont="1" applyBorder="1" applyAlignment="1">
      <alignment horizontal="center" vertical="center" wrapText="1"/>
    </xf>
    <xf numFmtId="0" fontId="9" fillId="0" borderId="19" xfId="13" applyFont="1" applyBorder="1" applyAlignment="1">
      <alignment horizontal="right" vertical="center" wrapText="1"/>
    </xf>
    <xf numFmtId="49" fontId="3" fillId="0" borderId="0" xfId="11" applyNumberFormat="1" applyFont="1"/>
    <xf numFmtId="0" fontId="3" fillId="5" borderId="0" xfId="0" applyFont="1" applyFill="1" applyAlignment="1" applyProtection="1">
      <alignment vertical="center"/>
      <protection hidden="1"/>
    </xf>
    <xf numFmtId="49" fontId="3" fillId="5" borderId="0" xfId="11" applyNumberFormat="1" applyFont="1" applyFill="1" applyAlignment="1">
      <alignment horizontal="centerContinuous" vertical="center"/>
    </xf>
    <xf numFmtId="0" fontId="2" fillId="5" borderId="0" xfId="5" applyFont="1" applyFill="1" applyAlignment="1" applyProtection="1">
      <alignment horizontal="left" vertical="center"/>
      <protection hidden="1"/>
    </xf>
    <xf numFmtId="0" fontId="3" fillId="5" borderId="0" xfId="5" applyFont="1" applyFill="1" applyAlignment="1" applyProtection="1">
      <alignment vertical="center"/>
      <protection hidden="1"/>
    </xf>
    <xf numFmtId="0" fontId="3" fillId="5" borderId="0" xfId="5" applyFont="1" applyFill="1" applyAlignment="1" applyProtection="1">
      <alignment horizontal="left" vertical="center"/>
      <protection hidden="1"/>
    </xf>
    <xf numFmtId="0" fontId="2" fillId="0" borderId="48" xfId="14" applyFont="1" applyBorder="1" applyAlignment="1">
      <alignment horizontal="centerContinuous" vertical="center" wrapText="1"/>
    </xf>
    <xf numFmtId="0" fontId="2" fillId="0" borderId="2" xfId="14" applyFont="1" applyBorder="1" applyAlignment="1">
      <alignment horizontal="centerContinuous" vertical="center" wrapText="1"/>
    </xf>
    <xf numFmtId="0" fontId="2" fillId="0" borderId="3" xfId="14" applyFont="1" applyBorder="1" applyAlignment="1">
      <alignment horizontal="centerContinuous" vertical="center" wrapText="1"/>
    </xf>
    <xf numFmtId="0" fontId="2" fillId="0" borderId="7" xfId="14" applyFont="1" applyBorder="1" applyAlignment="1">
      <alignment horizontal="center" vertical="center" wrapText="1"/>
    </xf>
    <xf numFmtId="0" fontId="2" fillId="0" borderId="29" xfId="14" applyFont="1" applyBorder="1" applyAlignment="1">
      <alignment horizontal="centerContinuous" vertical="center" wrapText="1"/>
    </xf>
    <xf numFmtId="168" fontId="2" fillId="0" borderId="5" xfId="1" applyNumberFormat="1" applyFont="1" applyBorder="1" applyAlignment="1" applyProtection="1">
      <alignment horizontal="center" vertical="center" wrapText="1"/>
    </xf>
    <xf numFmtId="0" fontId="2" fillId="0" borderId="5" xfId="14" applyFont="1" applyBorder="1" applyAlignment="1">
      <alignment horizontal="center" vertical="center" wrapText="1"/>
    </xf>
    <xf numFmtId="0" fontId="3" fillId="0" borderId="11" xfId="14" applyFont="1" applyBorder="1" applyAlignment="1">
      <alignment horizontal="center" vertical="center" wrapText="1"/>
    </xf>
    <xf numFmtId="49" fontId="3" fillId="0" borderId="7" xfId="14" applyNumberFormat="1" applyFont="1" applyBorder="1" applyAlignment="1">
      <alignment horizontal="center" vertical="center" wrapText="1"/>
    </xf>
    <xf numFmtId="0" fontId="3" fillId="0" borderId="7" xfId="14" applyFont="1" applyBorder="1" applyAlignment="1">
      <alignment horizontal="center" vertical="center" wrapText="1"/>
    </xf>
    <xf numFmtId="0" fontId="3" fillId="0" borderId="8" xfId="14" applyFont="1" applyBorder="1" applyAlignment="1">
      <alignment horizontal="center" vertical="center" wrapText="1"/>
    </xf>
    <xf numFmtId="0" fontId="2" fillId="0" borderId="4" xfId="14" applyFont="1" applyBorder="1" applyAlignment="1">
      <alignment horizontal="left" vertical="center" wrapText="1"/>
    </xf>
    <xf numFmtId="49" fontId="2" fillId="0" borderId="2" xfId="14" applyNumberFormat="1" applyFont="1" applyBorder="1" applyAlignment="1">
      <alignment horizontal="left" vertical="center" wrapText="1"/>
    </xf>
    <xf numFmtId="3" fontId="3" fillId="0" borderId="2" xfId="14" applyNumberFormat="1" applyFont="1" applyBorder="1" applyAlignment="1">
      <alignment horizontal="right" vertical="center"/>
    </xf>
    <xf numFmtId="3" fontId="3" fillId="0" borderId="3" xfId="14" applyNumberFormat="1" applyFont="1" applyBorder="1" applyAlignment="1">
      <alignment horizontal="right" vertical="center"/>
    </xf>
    <xf numFmtId="0" fontId="3" fillId="0" borderId="4" xfId="14" applyFont="1" applyBorder="1" applyAlignment="1">
      <alignment horizontal="left" vertical="center" wrapText="1"/>
    </xf>
    <xf numFmtId="49" fontId="3" fillId="0" borderId="5" xfId="14" applyNumberFormat="1" applyFont="1" applyBorder="1" applyAlignment="1">
      <alignment horizontal="center" vertical="center" wrapText="1"/>
    </xf>
    <xf numFmtId="3" fontId="3" fillId="4" borderId="5" xfId="5" applyNumberFormat="1" applyFont="1" applyFill="1" applyBorder="1" applyAlignment="1" applyProtection="1">
      <alignment horizontal="right" vertical="center"/>
      <protection locked="0"/>
    </xf>
    <xf numFmtId="3" fontId="2" fillId="0" borderId="6" xfId="14" applyNumberFormat="1" applyFont="1" applyBorder="1" applyAlignment="1">
      <alignment horizontal="right" vertical="center"/>
    </xf>
    <xf numFmtId="0" fontId="9" fillId="0" borderId="4" xfId="14" applyFont="1" applyBorder="1" applyAlignment="1">
      <alignment horizontal="right" vertical="center" wrapText="1"/>
    </xf>
    <xf numFmtId="49" fontId="9" fillId="0" borderId="15" xfId="14" applyNumberFormat="1" applyFont="1" applyBorder="1" applyAlignment="1">
      <alignment horizontal="center" vertical="center" wrapText="1"/>
    </xf>
    <xf numFmtId="3" fontId="9" fillId="0" borderId="15" xfId="14" applyNumberFormat="1" applyFont="1" applyBorder="1" applyAlignment="1">
      <alignment horizontal="right" vertical="center"/>
    </xf>
    <xf numFmtId="3" fontId="9" fillId="0" borderId="16" xfId="14" applyNumberFormat="1" applyFont="1" applyBorder="1" applyAlignment="1">
      <alignment horizontal="right" vertical="center"/>
    </xf>
    <xf numFmtId="49" fontId="2" fillId="0" borderId="13" xfId="14" applyNumberFormat="1" applyFont="1" applyBorder="1" applyAlignment="1">
      <alignment horizontal="center" vertical="center" wrapText="1"/>
    </xf>
    <xf numFmtId="3" fontId="3" fillId="0" borderId="13" xfId="14" applyNumberFormat="1" applyFont="1" applyBorder="1" applyAlignment="1">
      <alignment horizontal="right" vertical="center"/>
    </xf>
    <xf numFmtId="3" fontId="2" fillId="0" borderId="14" xfId="14" applyNumberFormat="1" applyFont="1" applyBorder="1" applyAlignment="1">
      <alignment horizontal="right" vertical="center"/>
    </xf>
    <xf numFmtId="0" fontId="3" fillId="0" borderId="4" xfId="14" applyFont="1" applyBorder="1" applyAlignment="1">
      <alignment vertical="center" wrapText="1"/>
    </xf>
    <xf numFmtId="0" fontId="9" fillId="0" borderId="17" xfId="14" applyFont="1" applyBorder="1" applyAlignment="1">
      <alignment horizontal="right" vertical="center" wrapText="1"/>
    </xf>
    <xf numFmtId="1" fontId="3" fillId="0" borderId="0" xfId="11" applyNumberFormat="1" applyFont="1"/>
    <xf numFmtId="0" fontId="3" fillId="5" borderId="8" xfId="13" applyFont="1" applyFill="1" applyBorder="1" applyAlignment="1">
      <alignment horizontal="center"/>
    </xf>
    <xf numFmtId="0" fontId="3" fillId="5" borderId="3" xfId="13" applyFont="1" applyFill="1" applyBorder="1" applyAlignment="1">
      <alignment horizontal="right"/>
    </xf>
    <xf numFmtId="1" fontId="3" fillId="5" borderId="6" xfId="13" applyNumberFormat="1" applyFont="1" applyFill="1" applyBorder="1" applyAlignment="1">
      <alignment horizontal="right" vertical="center" wrapText="1"/>
    </xf>
    <xf numFmtId="3" fontId="3" fillId="5" borderId="6" xfId="5" applyNumberFormat="1" applyFont="1" applyFill="1" applyBorder="1" applyAlignment="1" applyProtection="1">
      <alignment vertical="top"/>
      <protection locked="0"/>
    </xf>
    <xf numFmtId="0" fontId="3" fillId="5" borderId="6" xfId="13" applyFont="1" applyFill="1" applyBorder="1" applyAlignment="1">
      <alignment horizontal="right" vertical="center" wrapText="1"/>
    </xf>
    <xf numFmtId="0" fontId="9" fillId="5" borderId="16" xfId="13" applyFont="1" applyFill="1" applyBorder="1" applyAlignment="1">
      <alignment horizontal="right" vertical="center" wrapText="1"/>
    </xf>
    <xf numFmtId="3" fontId="3" fillId="5" borderId="14" xfId="13" applyNumberFormat="1" applyFont="1" applyFill="1" applyBorder="1" applyAlignment="1">
      <alignment horizontal="right"/>
    </xf>
    <xf numFmtId="3" fontId="3" fillId="5" borderId="8" xfId="13" applyNumberFormat="1" applyFont="1" applyFill="1" applyBorder="1" applyAlignment="1">
      <alignment horizontal="right"/>
    </xf>
    <xf numFmtId="1" fontId="3" fillId="5" borderId="3" xfId="13" applyNumberFormat="1" applyFont="1" applyFill="1" applyBorder="1" applyAlignment="1">
      <alignment horizontal="right"/>
    </xf>
    <xf numFmtId="1" fontId="9" fillId="5" borderId="16" xfId="13" applyNumberFormat="1" applyFont="1" applyFill="1" applyBorder="1" applyAlignment="1">
      <alignment horizontal="right" vertical="center" wrapText="1"/>
    </xf>
    <xf numFmtId="1" fontId="2" fillId="5" borderId="47" xfId="13" applyNumberFormat="1" applyFont="1" applyFill="1" applyBorder="1" applyAlignment="1">
      <alignment horizontal="right" vertical="center" wrapText="1"/>
    </xf>
    <xf numFmtId="0" fontId="2" fillId="5" borderId="3" xfId="13" applyFont="1" applyFill="1" applyBorder="1" applyAlignment="1">
      <alignment horizontal="center" vertical="center" wrapText="1"/>
    </xf>
    <xf numFmtId="1" fontId="3" fillId="5" borderId="6" xfId="13" applyNumberFormat="1" applyFont="1" applyFill="1" applyBorder="1" applyAlignment="1">
      <alignment horizontal="right"/>
    </xf>
    <xf numFmtId="0" fontId="2" fillId="5" borderId="37" xfId="9" applyFont="1" applyFill="1" applyBorder="1" applyAlignment="1">
      <alignment horizontal="centerContinuous" vertical="center" wrapText="1"/>
    </xf>
    <xf numFmtId="0" fontId="3" fillId="5" borderId="0" xfId="0" applyFont="1" applyFill="1" applyAlignment="1">
      <alignment horizontal="left" vertical="top"/>
    </xf>
    <xf numFmtId="3" fontId="9" fillId="4" borderId="5" xfId="5" applyNumberFormat="1" applyFont="1" applyFill="1" applyBorder="1" applyAlignment="1" applyProtection="1">
      <alignment vertical="center"/>
      <protection locked="0"/>
    </xf>
    <xf numFmtId="3" fontId="9" fillId="4" borderId="6" xfId="5" applyNumberFormat="1" applyFont="1" applyFill="1" applyBorder="1" applyAlignment="1" applyProtection="1">
      <alignment vertical="center"/>
      <protection locked="0"/>
    </xf>
    <xf numFmtId="14" fontId="2" fillId="0" borderId="17" xfId="12" applyNumberFormat="1" applyFont="1" applyBorder="1" applyAlignment="1">
      <alignment horizontal="centerContinuous"/>
    </xf>
    <xf numFmtId="14" fontId="16" fillId="0" borderId="32" xfId="0" applyNumberFormat="1" applyFont="1" applyBorder="1" applyAlignment="1">
      <alignment horizontal="centerContinuous" vertical="center" wrapText="1"/>
    </xf>
    <xf numFmtId="14" fontId="2" fillId="0" borderId="11" xfId="6" applyNumberFormat="1" applyFont="1" applyBorder="1" applyAlignment="1">
      <alignment horizontal="center" vertical="center" wrapText="1"/>
    </xf>
    <xf numFmtId="14" fontId="2" fillId="0" borderId="17" xfId="7" applyNumberFormat="1" applyFont="1" applyBorder="1" applyAlignment="1">
      <alignment horizontal="center" vertical="center" wrapText="1"/>
    </xf>
    <xf numFmtId="14" fontId="2" fillId="0" borderId="15" xfId="5" applyNumberFormat="1" applyFont="1" applyBorder="1" applyAlignment="1">
      <alignment horizontal="center" vertical="top" wrapText="1"/>
    </xf>
    <xf numFmtId="165" fontId="3" fillId="5" borderId="0" xfId="5" applyNumberFormat="1" applyFont="1" applyFill="1" applyAlignment="1">
      <alignment horizontal="left" vertical="center"/>
    </xf>
    <xf numFmtId="0" fontId="3" fillId="5" borderId="0" xfId="7" applyFont="1" applyFill="1" applyAlignment="1">
      <alignment horizontal="left" wrapText="1"/>
    </xf>
    <xf numFmtId="0" fontId="5" fillId="5" borderId="0" xfId="6" applyFont="1" applyFill="1" applyAlignment="1">
      <alignment horizontal="left" wrapText="1"/>
    </xf>
    <xf numFmtId="0" fontId="2" fillId="5" borderId="0" xfId="6" applyFont="1" applyFill="1" applyAlignment="1" applyProtection="1">
      <alignment horizontal="center" wrapText="1"/>
      <protection locked="0"/>
    </xf>
    <xf numFmtId="0" fontId="2" fillId="5" borderId="39" xfId="6" applyFont="1" applyFill="1" applyBorder="1" applyAlignment="1" applyProtection="1">
      <alignment horizontal="center" wrapText="1"/>
      <protection locked="0"/>
    </xf>
    <xf numFmtId="0" fontId="2" fillId="0" borderId="40" xfId="12" applyFont="1" applyBorder="1" applyAlignment="1">
      <alignment horizontal="center" vertical="center" wrapText="1"/>
    </xf>
    <xf numFmtId="0" fontId="2" fillId="0" borderId="41" xfId="12" applyFont="1" applyBorder="1" applyAlignment="1">
      <alignment horizontal="center" vertical="center" wrapText="1"/>
    </xf>
    <xf numFmtId="0" fontId="2" fillId="0" borderId="28" xfId="12" applyFont="1" applyBorder="1" applyAlignment="1">
      <alignment horizontal="center" vertical="center" wrapText="1"/>
    </xf>
    <xf numFmtId="0" fontId="2" fillId="0" borderId="34" xfId="12" applyFont="1" applyBorder="1" applyAlignment="1">
      <alignment horizontal="center" vertical="center" wrapText="1"/>
    </xf>
    <xf numFmtId="49" fontId="2" fillId="0" borderId="42" xfId="12" applyNumberFormat="1" applyFont="1" applyBorder="1" applyAlignment="1">
      <alignment horizontal="center" vertical="center" wrapText="1"/>
    </xf>
    <xf numFmtId="49" fontId="2" fillId="0" borderId="13" xfId="12" applyNumberFormat="1" applyFont="1" applyBorder="1" applyAlignment="1">
      <alignment horizontal="center" vertical="center" wrapText="1"/>
    </xf>
    <xf numFmtId="0" fontId="2" fillId="0" borderId="42" xfId="12" applyFont="1" applyBorder="1" applyAlignment="1">
      <alignment horizontal="center" vertical="center" wrapText="1"/>
    </xf>
    <xf numFmtId="0" fontId="2" fillId="0" borderId="13" xfId="12" applyFont="1" applyBorder="1" applyAlignment="1">
      <alignment horizontal="center" vertical="center" wrapText="1"/>
    </xf>
    <xf numFmtId="0" fontId="2" fillId="0" borderId="43" xfId="12" applyFont="1" applyBorder="1" applyAlignment="1">
      <alignment horizontal="center" vertical="center" wrapText="1"/>
    </xf>
    <xf numFmtId="0" fontId="2" fillId="0" borderId="14" xfId="12" applyFont="1" applyBorder="1" applyAlignment="1">
      <alignment horizontal="center" vertical="center" wrapText="1"/>
    </xf>
    <xf numFmtId="0" fontId="2" fillId="0" borderId="1" xfId="13" applyFont="1" applyBorder="1" applyAlignment="1">
      <alignment horizontal="center" vertical="center" wrapText="1"/>
    </xf>
    <xf numFmtId="0" fontId="2" fillId="0" borderId="4" xfId="13" applyFont="1" applyBorder="1" applyAlignment="1">
      <alignment horizontal="center" vertical="center" wrapText="1"/>
    </xf>
    <xf numFmtId="49" fontId="2" fillId="0" borderId="2" xfId="13" applyNumberFormat="1" applyFont="1" applyBorder="1" applyAlignment="1">
      <alignment horizontal="center" vertical="center" wrapText="1"/>
    </xf>
    <xf numFmtId="49" fontId="2" fillId="0" borderId="5" xfId="13" applyNumberFormat="1" applyFont="1" applyBorder="1" applyAlignment="1">
      <alignment horizontal="center" vertical="center" wrapText="1"/>
    </xf>
    <xf numFmtId="0" fontId="2" fillId="0" borderId="2" xfId="13" applyFont="1" applyBorder="1" applyAlignment="1">
      <alignment horizontal="center" vertical="center" wrapText="1"/>
    </xf>
    <xf numFmtId="0" fontId="2" fillId="0" borderId="5" xfId="13" applyFont="1" applyBorder="1" applyAlignment="1">
      <alignment horizontal="center" vertical="center" wrapText="1"/>
    </xf>
    <xf numFmtId="0" fontId="2" fillId="5" borderId="43" xfId="13" applyFont="1" applyFill="1" applyBorder="1" applyAlignment="1">
      <alignment horizontal="center" vertical="center" wrapText="1"/>
    </xf>
    <xf numFmtId="0" fontId="2" fillId="5" borderId="14" xfId="13" applyFont="1" applyFill="1" applyBorder="1" applyAlignment="1">
      <alignment horizontal="center" vertical="center" wrapText="1"/>
    </xf>
    <xf numFmtId="49" fontId="2" fillId="5" borderId="0" xfId="13" applyNumberFormat="1" applyFont="1" applyFill="1" applyAlignment="1" applyProtection="1">
      <alignment horizontal="left" vertical="center" wrapText="1"/>
      <protection locked="0"/>
    </xf>
    <xf numFmtId="0" fontId="2" fillId="0" borderId="46" xfId="13" applyFont="1" applyBorder="1" applyAlignment="1">
      <alignment horizontal="center" vertical="center" wrapText="1"/>
    </xf>
    <xf numFmtId="0" fontId="2" fillId="0" borderId="21" xfId="13" applyFont="1" applyBorder="1" applyAlignment="1">
      <alignment horizontal="center" vertical="center" wrapText="1"/>
    </xf>
    <xf numFmtId="49" fontId="2" fillId="0" borderId="42" xfId="13" applyNumberFormat="1" applyFont="1" applyBorder="1" applyAlignment="1">
      <alignment horizontal="center" vertical="center" wrapText="1"/>
    </xf>
    <xf numFmtId="49" fontId="2" fillId="0" borderId="13" xfId="13" applyNumberFormat="1" applyFont="1" applyBorder="1" applyAlignment="1">
      <alignment horizontal="center" vertical="center" wrapText="1"/>
    </xf>
    <xf numFmtId="1" fontId="2" fillId="0" borderId="42" xfId="13" applyNumberFormat="1" applyFont="1" applyBorder="1" applyAlignment="1">
      <alignment horizontal="center" vertical="center" wrapText="1"/>
    </xf>
    <xf numFmtId="1" fontId="2" fillId="0" borderId="13" xfId="13" applyNumberFormat="1" applyFont="1" applyBorder="1" applyAlignment="1">
      <alignment horizontal="center" vertical="center" wrapText="1"/>
    </xf>
    <xf numFmtId="0" fontId="2" fillId="0" borderId="1" xfId="14" applyFont="1" applyBorder="1" applyAlignment="1">
      <alignment horizontal="center" vertical="center" wrapText="1"/>
    </xf>
    <xf numFmtId="0" fontId="2" fillId="0" borderId="4" xfId="14" applyFont="1" applyBorder="1" applyAlignment="1">
      <alignment horizontal="center" vertical="center" wrapText="1"/>
    </xf>
    <xf numFmtId="49" fontId="2" fillId="0" borderId="2" xfId="14" applyNumberFormat="1" applyFont="1" applyBorder="1" applyAlignment="1">
      <alignment horizontal="center" vertical="center" wrapText="1"/>
    </xf>
    <xf numFmtId="49" fontId="2" fillId="0" borderId="5" xfId="14" applyNumberFormat="1" applyFont="1" applyBorder="1" applyAlignment="1">
      <alignment horizontal="center" vertical="center" wrapText="1"/>
    </xf>
    <xf numFmtId="168" fontId="2" fillId="0" borderId="8" xfId="1" applyNumberFormat="1" applyFont="1" applyBorder="1" applyAlignment="1" applyProtection="1">
      <alignment horizontal="center" vertical="center" wrapText="1"/>
    </xf>
    <xf numFmtId="168" fontId="2" fillId="0" borderId="14" xfId="1" applyNumberFormat="1" applyFont="1" applyBorder="1" applyAlignment="1" applyProtection="1">
      <alignment horizontal="center" vertical="center" wrapText="1"/>
    </xf>
  </cellXfs>
  <cellStyles count="15">
    <cellStyle name="Comma 2" xfId="10" xr:uid="{00000000-0005-0000-0000-000000000000}"/>
    <cellStyle name="Currency 2" xfId="1" xr:uid="{00000000-0005-0000-0000-000001000000}"/>
    <cellStyle name="Hyperlink" xfId="2" builtinId="8"/>
    <cellStyle name="Normal" xfId="0" builtinId="0"/>
    <cellStyle name="Normal 16" xfId="3" xr:uid="{00000000-0005-0000-0000-000004000000}"/>
    <cellStyle name="Normal 2" xfId="4" xr:uid="{00000000-0005-0000-0000-000005000000}"/>
    <cellStyle name="Normal_El. 7.3" xfId="13" xr:uid="{48F03361-975D-4DB3-A191-57D54FBF3D30}"/>
    <cellStyle name="Normal_El. 7.4" xfId="14" xr:uid="{2F06831B-75E4-4B8A-A6F9-AEEEAFDBA726}"/>
    <cellStyle name="Normal_El.7.2" xfId="12" xr:uid="{72F54415-CC77-4DA7-B68C-00A301DF4FE8}"/>
    <cellStyle name="Normal_Spravki_kod" xfId="11" xr:uid="{7052193A-1338-4DE2-BB4F-737661CEE010}"/>
    <cellStyle name="Normal_Баланс" xfId="5" xr:uid="{00000000-0005-0000-0000-000006000000}"/>
    <cellStyle name="Normal_Отч.парич.поток" xfId="6" xr:uid="{00000000-0005-0000-0000-000007000000}"/>
    <cellStyle name="Normal_Отч.прих-разх" xfId="7" xr:uid="{00000000-0005-0000-0000-000008000000}"/>
    <cellStyle name="Normal_Отч.собств.кап." xfId="8" xr:uid="{00000000-0005-0000-0000-000009000000}"/>
    <cellStyle name="Normal_Финансов отчет" xfId="9" xr:uid="{00000000-0005-0000-0000-00000A000000}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peeva\Downloads\Forma_KFN_6mes_SOPHARMA_30_09_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Начална"/>
      <sheetName val="1-Баланс"/>
      <sheetName val="2-Отчет за доходите"/>
      <sheetName val="3-Отчет за паричния поток"/>
      <sheetName val="4-Отчет за собствения капитал"/>
      <sheetName val="Справка 5"/>
      <sheetName val="Справка 6"/>
      <sheetName val="Справка 7"/>
      <sheetName val="Справка 8"/>
      <sheetName val="Справка 8.1 България"/>
      <sheetName val="Справка 8.2 Казахстан"/>
      <sheetName val="Справка 8.3 Латвия"/>
      <sheetName val="Справка 8.4 Полша"/>
      <sheetName val="Справка 8.5 САЩ"/>
      <sheetName val="Справка 8.6 Украйна"/>
      <sheetName val="Контроли"/>
      <sheetName val="Показатели"/>
      <sheetName val="Danni"/>
      <sheetName val="Nomenklaturi"/>
    </sheetNames>
    <sheetDataSet>
      <sheetData sheetId="0" refreshError="1">
        <row r="1">
          <cell r="AA1">
            <v>42643</v>
          </cell>
        </row>
        <row r="2">
          <cell r="AA2" t="str">
            <v>26.10.216</v>
          </cell>
        </row>
        <row r="3">
          <cell r="A3" t="str">
            <v>на индивидуална основа</v>
          </cell>
          <cell r="AA3" t="str">
            <v>ЙОРДАНКА ПЕТКОВА</v>
          </cell>
        </row>
        <row r="14">
          <cell r="B14" t="str">
            <v>СОФАРМА АД</v>
          </cell>
        </row>
        <row r="16">
          <cell r="B16" t="str">
            <v>831902088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1">
          <cell r="A1" t="str">
            <v>на консолидирана основа</v>
          </cell>
        </row>
        <row r="2">
          <cell r="A2" t="str">
            <v>на индивидуална основа</v>
          </cell>
        </row>
        <row r="5">
          <cell r="A5" t="str">
            <v>Публично дружество</v>
          </cell>
        </row>
        <row r="6">
          <cell r="A6" t="str">
            <v>Емитент на облигации</v>
          </cell>
        </row>
        <row r="7">
          <cell r="A7" t="str">
            <v>Публично дружество/Емитент на облигации</v>
          </cell>
        </row>
        <row r="8">
          <cell r="A8" t="str">
            <v>АДСИЦ</v>
          </cell>
        </row>
        <row r="9">
          <cell r="A9" t="str">
            <v>Лице по §1д от ЗППЦК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32"/>
  <sheetViews>
    <sheetView view="pageBreakPreview" topLeftCell="A10" zoomScale="90" zoomScaleNormal="75" zoomScaleSheetLayoutView="90" workbookViewId="0">
      <selection activeCell="B24" sqref="B24"/>
    </sheetView>
  </sheetViews>
  <sheetFormatPr defaultColWidth="8.8984375" defaultRowHeight="15.3"/>
  <cols>
    <col min="1" max="1" width="24.3984375" style="1" customWidth="1"/>
    <col min="2" max="2" width="75.8984375" style="1" customWidth="1"/>
    <col min="3" max="16" width="8.8984375" style="278"/>
    <col min="17" max="16384" width="8.8984375" style="1"/>
  </cols>
  <sheetData>
    <row r="1" spans="1:2">
      <c r="A1" s="374"/>
      <c r="B1" s="375" t="s">
        <v>508</v>
      </c>
    </row>
    <row r="2" spans="1:2">
      <c r="A2" s="376"/>
      <c r="B2" s="610" t="s">
        <v>837</v>
      </c>
    </row>
    <row r="3" spans="1:2">
      <c r="A3" s="377"/>
      <c r="B3" s="378" t="s">
        <v>833</v>
      </c>
    </row>
    <row r="4" spans="1:2">
      <c r="A4" s="379"/>
      <c r="B4" s="380"/>
    </row>
    <row r="5" spans="1:2">
      <c r="A5" s="379"/>
      <c r="B5" s="380"/>
    </row>
    <row r="6" spans="1:2">
      <c r="A6" s="394"/>
      <c r="B6" s="395"/>
    </row>
    <row r="7" spans="1:2">
      <c r="A7" s="392"/>
      <c r="B7" s="393"/>
    </row>
    <row r="8" spans="1:2">
      <c r="A8" s="381"/>
      <c r="B8" s="382" t="s">
        <v>239</v>
      </c>
    </row>
    <row r="9" spans="1:2">
      <c r="A9" s="383" t="s">
        <v>240</v>
      </c>
      <c r="B9" s="332">
        <v>45292</v>
      </c>
    </row>
    <row r="10" spans="1:2">
      <c r="A10" s="383" t="s">
        <v>241</v>
      </c>
      <c r="B10" s="332">
        <v>45657</v>
      </c>
    </row>
    <row r="11" spans="1:2">
      <c r="A11" s="383" t="s">
        <v>242</v>
      </c>
      <c r="B11" s="332">
        <v>45777</v>
      </c>
    </row>
    <row r="12" spans="1:2">
      <c r="A12" s="384"/>
      <c r="B12" s="385"/>
    </row>
    <row r="13" spans="1:2">
      <c r="A13" s="386"/>
      <c r="B13" s="387" t="s">
        <v>243</v>
      </c>
    </row>
    <row r="14" spans="1:2">
      <c r="A14" s="383" t="s">
        <v>244</v>
      </c>
      <c r="B14" s="388" t="s">
        <v>511</v>
      </c>
    </row>
    <row r="15" spans="1:2">
      <c r="A15" s="389" t="s">
        <v>245</v>
      </c>
      <c r="B15" s="345" t="s">
        <v>246</v>
      </c>
    </row>
    <row r="16" spans="1:2">
      <c r="A16" s="383" t="s">
        <v>259</v>
      </c>
      <c r="B16" s="390">
        <v>205744019</v>
      </c>
    </row>
    <row r="17" spans="1:2">
      <c r="A17" s="383" t="s">
        <v>247</v>
      </c>
      <c r="B17" s="388" t="s">
        <v>512</v>
      </c>
    </row>
    <row r="18" spans="1:2">
      <c r="A18" s="383" t="s">
        <v>248</v>
      </c>
      <c r="B18" s="388" t="s">
        <v>249</v>
      </c>
    </row>
    <row r="19" spans="1:2" ht="67.8" customHeight="1">
      <c r="A19" s="383" t="s">
        <v>250</v>
      </c>
      <c r="B19" s="388" t="s">
        <v>835</v>
      </c>
    </row>
    <row r="20" spans="1:2" ht="45.9">
      <c r="A20" s="383" t="s">
        <v>251</v>
      </c>
      <c r="B20" s="388" t="s">
        <v>835</v>
      </c>
    </row>
    <row r="21" spans="1:2">
      <c r="A21" s="389" t="s">
        <v>252</v>
      </c>
      <c r="B21" s="345" t="s">
        <v>513</v>
      </c>
    </row>
    <row r="22" spans="1:2">
      <c r="A22" s="389" t="s">
        <v>253</v>
      </c>
      <c r="B22" s="345"/>
    </row>
    <row r="23" spans="1:2">
      <c r="A23" s="389" t="s">
        <v>0</v>
      </c>
      <c r="B23" s="346" t="s">
        <v>514</v>
      </c>
    </row>
    <row r="24" spans="1:2">
      <c r="A24" s="389" t="s">
        <v>254</v>
      </c>
      <c r="B24" s="347" t="s">
        <v>515</v>
      </c>
    </row>
    <row r="25" spans="1:2">
      <c r="A25" s="383" t="s">
        <v>255</v>
      </c>
      <c r="B25" s="391" t="s">
        <v>516</v>
      </c>
    </row>
    <row r="26" spans="1:2">
      <c r="A26" s="389" t="s">
        <v>256</v>
      </c>
      <c r="B26" s="345" t="s">
        <v>517</v>
      </c>
    </row>
    <row r="27" spans="1:2">
      <c r="A27" s="389" t="s">
        <v>257</v>
      </c>
      <c r="B27" s="345" t="s">
        <v>836</v>
      </c>
    </row>
    <row r="28" spans="1:2" s="278" customFormat="1"/>
    <row r="29" spans="1:2" s="278" customFormat="1"/>
    <row r="30" spans="1:2" s="278" customFormat="1"/>
    <row r="31" spans="1:2" s="278" customFormat="1"/>
    <row r="32" spans="1:2" s="278" customFormat="1"/>
    <row r="33" s="278" customFormat="1"/>
    <row r="34" s="278" customFormat="1"/>
    <row r="35" s="278" customFormat="1"/>
    <row r="36" s="278" customFormat="1"/>
    <row r="37" s="278" customFormat="1"/>
    <row r="38" s="278" customFormat="1"/>
    <row r="39" s="278" customFormat="1"/>
    <row r="40" s="278" customFormat="1"/>
    <row r="41" s="278" customFormat="1"/>
    <row r="42" s="278" customFormat="1"/>
    <row r="43" s="278" customFormat="1"/>
    <row r="44" s="278" customFormat="1"/>
    <row r="45" s="278" customFormat="1"/>
    <row r="46" s="278" customFormat="1"/>
    <row r="47" s="278" customFormat="1"/>
    <row r="48" s="278" customFormat="1"/>
    <row r="49" s="278" customFormat="1"/>
    <row r="50" s="278" customFormat="1"/>
    <row r="51" s="278" customFormat="1"/>
    <row r="52" s="278" customFormat="1"/>
    <row r="53" s="278" customFormat="1"/>
    <row r="54" s="278" customFormat="1"/>
    <row r="55" s="278" customFormat="1"/>
    <row r="56" s="278" customFormat="1"/>
    <row r="57" s="278" customFormat="1"/>
    <row r="58" s="278" customFormat="1"/>
    <row r="59" s="278" customFormat="1"/>
    <row r="60" s="278" customFormat="1"/>
    <row r="61" s="278" customFormat="1"/>
    <row r="62" s="278" customFormat="1"/>
    <row r="63" s="278" customFormat="1"/>
    <row r="64" s="278" customFormat="1"/>
    <row r="65" s="278" customFormat="1"/>
    <row r="66" s="278" customFormat="1"/>
    <row r="67" s="278" customFormat="1"/>
    <row r="68" s="278" customFormat="1"/>
    <row r="69" s="278" customFormat="1"/>
    <row r="70" s="278" customFormat="1"/>
    <row r="71" s="278" customFormat="1"/>
    <row r="72" s="278" customFormat="1"/>
    <row r="73" s="278" customFormat="1"/>
    <row r="74" s="278" customFormat="1"/>
    <row r="75" s="278" customFormat="1"/>
    <row r="76" s="278" customFormat="1"/>
    <row r="77" s="278" customFormat="1"/>
    <row r="78" s="278" customFormat="1"/>
    <row r="79" s="278" customFormat="1"/>
    <row r="80" s="278" customFormat="1"/>
    <row r="81" s="278" customFormat="1"/>
    <row r="82" s="278" customFormat="1"/>
    <row r="83" s="278" customFormat="1"/>
    <row r="84" s="278" customFormat="1"/>
    <row r="85" s="278" customFormat="1"/>
    <row r="86" s="278" customFormat="1"/>
    <row r="87" s="278" customFormat="1"/>
    <row r="88" s="278" customFormat="1"/>
    <row r="89" s="278" customFormat="1"/>
    <row r="90" s="278" customFormat="1"/>
    <row r="91" s="278" customFormat="1"/>
    <row r="92" s="278" customFormat="1"/>
    <row r="93" s="278" customFormat="1"/>
    <row r="94" s="278" customFormat="1"/>
    <row r="95" s="278" customFormat="1"/>
    <row r="96" s="278" customFormat="1"/>
    <row r="97" s="278" customFormat="1"/>
    <row r="98" s="278" customFormat="1"/>
    <row r="99" s="278" customFormat="1"/>
    <row r="100" s="278" customFormat="1"/>
    <row r="101" s="278" customFormat="1"/>
    <row r="102" s="278" customFormat="1"/>
    <row r="103" s="278" customFormat="1"/>
    <row r="104" s="278" customFormat="1"/>
    <row r="105" s="278" customFormat="1"/>
    <row r="106" s="278" customFormat="1"/>
    <row r="107" s="278" customFormat="1"/>
    <row r="108" s="278" customFormat="1"/>
    <row r="109" s="278" customFormat="1"/>
    <row r="110" s="278" customFormat="1"/>
    <row r="111" s="278" customFormat="1"/>
    <row r="112" s="278" customFormat="1"/>
    <row r="113" s="278" customFormat="1"/>
    <row r="114" s="278" customFormat="1"/>
    <row r="115" s="278" customFormat="1"/>
    <row r="116" s="278" customFormat="1"/>
    <row r="117" s="278" customFormat="1"/>
    <row r="118" s="278" customFormat="1"/>
    <row r="119" s="278" customFormat="1"/>
    <row r="120" s="278" customFormat="1"/>
    <row r="121" s="278" customFormat="1"/>
    <row r="122" s="278" customFormat="1"/>
    <row r="123" s="278" customFormat="1"/>
    <row r="124" s="278" customFormat="1"/>
    <row r="125" s="278" customFormat="1"/>
    <row r="126" s="278" customFormat="1"/>
    <row r="127" s="278" customFormat="1"/>
    <row r="128" s="278" customFormat="1"/>
    <row r="129" s="278" customFormat="1"/>
    <row r="130" s="278" customFormat="1"/>
    <row r="131" s="278" customFormat="1"/>
    <row r="132" s="278" customFormat="1"/>
    <row r="133" s="278" customFormat="1"/>
    <row r="134" s="278" customFormat="1"/>
    <row r="135" s="278" customFormat="1"/>
    <row r="136" s="278" customFormat="1"/>
    <row r="137" s="278" customFormat="1"/>
    <row r="138" s="278" customFormat="1"/>
    <row r="139" s="278" customFormat="1"/>
    <row r="140" s="278" customFormat="1"/>
    <row r="141" s="278" customFormat="1"/>
    <row r="142" s="278" customFormat="1"/>
    <row r="143" s="278" customFormat="1"/>
    <row r="144" s="278" customFormat="1"/>
    <row r="145" s="278" customFormat="1"/>
    <row r="146" s="278" customFormat="1"/>
    <row r="147" s="278" customFormat="1"/>
    <row r="148" s="278" customFormat="1"/>
    <row r="149" s="278" customFormat="1"/>
    <row r="150" s="278" customFormat="1"/>
    <row r="151" s="278" customFormat="1"/>
    <row r="152" s="278" customFormat="1"/>
    <row r="153" s="278" customFormat="1"/>
    <row r="154" s="278" customFormat="1"/>
    <row r="155" s="278" customFormat="1"/>
    <row r="156" s="278" customFormat="1"/>
    <row r="157" s="278" customFormat="1"/>
    <row r="158" s="278" customFormat="1"/>
    <row r="159" s="278" customFormat="1"/>
    <row r="160" s="278" customFormat="1"/>
    <row r="161" s="278" customFormat="1"/>
    <row r="162" s="278" customFormat="1"/>
    <row r="163" s="278" customFormat="1"/>
    <row r="164" s="278" customFormat="1"/>
    <row r="165" s="278" customFormat="1"/>
    <row r="166" s="278" customFormat="1"/>
    <row r="167" s="278" customFormat="1"/>
    <row r="168" s="278" customFormat="1"/>
    <row r="169" s="278" customFormat="1"/>
    <row r="170" s="278" customFormat="1"/>
    <row r="171" s="278" customFormat="1"/>
    <row r="172" s="278" customFormat="1"/>
    <row r="173" s="278" customFormat="1"/>
    <row r="174" s="278" customFormat="1"/>
    <row r="175" s="278" customFormat="1"/>
    <row r="176" s="278" customFormat="1"/>
    <row r="177" s="278" customFormat="1"/>
    <row r="178" s="278" customFormat="1"/>
    <row r="179" s="278" customFormat="1"/>
    <row r="180" s="278" customFormat="1"/>
    <row r="181" s="278" customFormat="1"/>
    <row r="182" s="278" customFormat="1"/>
    <row r="183" s="278" customFormat="1"/>
    <row r="184" s="278" customFormat="1"/>
    <row r="185" s="278" customFormat="1"/>
    <row r="186" s="278" customFormat="1"/>
    <row r="187" s="278" customFormat="1"/>
    <row r="188" s="278" customFormat="1"/>
    <row r="189" s="278" customFormat="1"/>
    <row r="190" s="278" customFormat="1"/>
    <row r="191" s="278" customFormat="1"/>
    <row r="192" s="278" customFormat="1"/>
    <row r="193" s="278" customFormat="1"/>
    <row r="194" s="278" customFormat="1"/>
    <row r="195" s="278" customFormat="1"/>
    <row r="196" s="278" customFormat="1"/>
    <row r="197" s="278" customFormat="1"/>
    <row r="198" s="278" customFormat="1"/>
    <row r="199" s="278" customFormat="1"/>
    <row r="200" s="278" customFormat="1"/>
    <row r="201" s="278" customFormat="1"/>
    <row r="202" s="278" customFormat="1"/>
    <row r="203" s="278" customFormat="1"/>
    <row r="204" s="278" customFormat="1"/>
    <row r="205" s="278" customFormat="1"/>
    <row r="206" s="278" customFormat="1"/>
    <row r="207" s="278" customFormat="1"/>
    <row r="208" s="278" customFormat="1"/>
    <row r="209" s="278" customFormat="1"/>
    <row r="210" s="278" customFormat="1"/>
    <row r="211" s="278" customFormat="1"/>
    <row r="212" s="278" customFormat="1"/>
    <row r="213" s="278" customFormat="1"/>
    <row r="214" s="278" customFormat="1"/>
    <row r="215" s="278" customFormat="1"/>
    <row r="216" s="278" customFormat="1"/>
    <row r="217" s="278" customFormat="1"/>
    <row r="218" s="278" customFormat="1"/>
    <row r="219" s="278" customFormat="1"/>
    <row r="220" s="278" customFormat="1"/>
    <row r="221" s="278" customFormat="1"/>
    <row r="222" s="278" customFormat="1"/>
    <row r="223" s="278" customFormat="1"/>
    <row r="224" s="278" customFormat="1"/>
    <row r="225" s="278" customFormat="1"/>
    <row r="226" s="278" customFormat="1"/>
    <row r="227" s="278" customFormat="1"/>
    <row r="228" s="278" customFormat="1"/>
    <row r="229" s="278" customFormat="1"/>
    <row r="230" s="278" customFormat="1"/>
    <row r="231" s="278" customFormat="1"/>
    <row r="232" s="278" customFormat="1"/>
  </sheetData>
  <pageMargins left="0.7" right="0.7" top="0.75" bottom="0.75" header="0.3" footer="0.3"/>
  <pageSetup paperSize="9" scale="8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EC80BA-0750-4FEB-974B-99F17DE6B32D}">
  <sheetPr>
    <pageSetUpPr fitToPage="1"/>
  </sheetPr>
  <dimension ref="A1:P237"/>
  <sheetViews>
    <sheetView view="pageBreakPreview" zoomScale="60" zoomScaleNormal="75" workbookViewId="0">
      <pane xSplit="2" ySplit="11" topLeftCell="C12" activePane="bottomRight" state="frozen"/>
      <selection activeCell="B24" sqref="B24"/>
      <selection pane="topRight" activeCell="B24" sqref="B24"/>
      <selection pane="bottomLeft" activeCell="B24" sqref="B24"/>
      <selection pane="bottomRight" activeCell="B24" sqref="B24"/>
    </sheetView>
  </sheetViews>
  <sheetFormatPr defaultColWidth="10.59765625" defaultRowHeight="15.3"/>
  <cols>
    <col min="1" max="1" width="51.8984375" style="396" customWidth="1"/>
    <col min="2" max="2" width="10.59765625" style="562" customWidth="1"/>
    <col min="3" max="7" width="13.59765625" style="396" customWidth="1"/>
    <col min="8" max="9" width="14.59765625" style="396" customWidth="1"/>
    <col min="10" max="13" width="10.59765625" style="397"/>
    <col min="14" max="14" width="13.5" style="397" bestFit="1" customWidth="1"/>
    <col min="15" max="16" width="10.59765625" style="397"/>
    <col min="17" max="16384" width="10.59765625" style="396"/>
  </cols>
  <sheetData>
    <row r="1" spans="1:16" s="397" customFormat="1">
      <c r="A1" s="127" t="s">
        <v>797</v>
      </c>
      <c r="B1" s="127"/>
      <c r="C1" s="127"/>
      <c r="D1" s="127"/>
      <c r="E1" s="152"/>
      <c r="F1" s="152"/>
      <c r="G1" s="152"/>
      <c r="H1" s="152"/>
      <c r="I1" s="152"/>
      <c r="J1" s="152"/>
      <c r="K1" s="152"/>
      <c r="L1" s="563"/>
      <c r="M1" s="152"/>
      <c r="N1" s="152"/>
      <c r="O1" s="152"/>
    </row>
    <row r="2" spans="1:16" s="397" customFormat="1">
      <c r="A2" s="405"/>
      <c r="B2" s="127"/>
      <c r="C2" s="127"/>
      <c r="D2" s="127"/>
      <c r="E2" s="152"/>
      <c r="F2" s="152"/>
      <c r="G2" s="152"/>
      <c r="H2" s="152"/>
      <c r="I2" s="152"/>
      <c r="J2" s="152"/>
      <c r="K2" s="152"/>
      <c r="L2" s="563"/>
      <c r="M2" s="152"/>
      <c r="N2" s="152"/>
      <c r="O2" s="152"/>
    </row>
    <row r="3" spans="1:16" s="397" customFormat="1">
      <c r="A3" s="127"/>
      <c r="B3" s="127"/>
      <c r="C3" s="127"/>
      <c r="D3" s="127"/>
      <c r="E3" s="152"/>
      <c r="F3" s="152"/>
      <c r="G3" s="152"/>
      <c r="H3" s="152"/>
      <c r="I3" s="152"/>
      <c r="J3" s="152"/>
      <c r="K3" s="152"/>
      <c r="L3" s="152"/>
      <c r="O3" s="152"/>
    </row>
    <row r="4" spans="1:16" s="397" customFormat="1">
      <c r="A4" s="465" t="s">
        <v>511</v>
      </c>
      <c r="B4" s="564"/>
      <c r="C4" s="398"/>
      <c r="D4" s="398"/>
      <c r="E4" s="151"/>
      <c r="F4" s="151"/>
      <c r="G4" s="264"/>
      <c r="H4" s="265"/>
      <c r="I4" s="151"/>
      <c r="J4" s="151"/>
      <c r="K4" s="151"/>
      <c r="L4" s="151"/>
      <c r="O4" s="152"/>
    </row>
    <row r="5" spans="1:16" s="397" customFormat="1">
      <c r="A5" s="117">
        <v>205744019</v>
      </c>
      <c r="B5" s="127"/>
      <c r="C5" s="127"/>
      <c r="D5" s="127"/>
      <c r="E5" s="565"/>
      <c r="F5" s="565"/>
      <c r="G5" s="264"/>
      <c r="H5" s="566"/>
      <c r="I5" s="565"/>
      <c r="J5" s="565"/>
      <c r="K5" s="563"/>
      <c r="L5" s="151"/>
      <c r="O5" s="565"/>
    </row>
    <row r="6" spans="1:16" s="397" customFormat="1">
      <c r="A6" s="408" t="str">
        <f>'Exerpt 8 Bulgaria'!A6</f>
        <v>as of 31.12.2024</v>
      </c>
      <c r="B6" s="467"/>
      <c r="G6" s="264"/>
      <c r="H6" s="567"/>
    </row>
    <row r="7" spans="1:16" s="397" customFormat="1" ht="15.6" thickBot="1">
      <c r="B7" s="467"/>
      <c r="H7" s="622" t="s">
        <v>507</v>
      </c>
      <c r="I7" s="622"/>
    </row>
    <row r="8" spans="1:16" s="411" customFormat="1" ht="21" customHeight="1">
      <c r="A8" s="649" t="s">
        <v>473</v>
      </c>
      <c r="B8" s="651" t="s">
        <v>474</v>
      </c>
      <c r="C8" s="568" t="s">
        <v>798</v>
      </c>
      <c r="D8" s="569"/>
      <c r="E8" s="569"/>
      <c r="F8" s="569" t="s">
        <v>799</v>
      </c>
      <c r="G8" s="569"/>
      <c r="H8" s="569"/>
      <c r="I8" s="570"/>
      <c r="J8" s="412"/>
      <c r="K8" s="412"/>
      <c r="L8" s="412"/>
      <c r="M8" s="412"/>
      <c r="N8" s="412"/>
      <c r="O8" s="412"/>
      <c r="P8" s="412"/>
    </row>
    <row r="9" spans="1:16" s="411" customFormat="1" ht="24" customHeight="1">
      <c r="A9" s="650"/>
      <c r="B9" s="652"/>
      <c r="C9" s="571" t="s">
        <v>800</v>
      </c>
      <c r="D9" s="571" t="s">
        <v>801</v>
      </c>
      <c r="E9" s="571" t="s">
        <v>802</v>
      </c>
      <c r="F9" s="572" t="s">
        <v>803</v>
      </c>
      <c r="G9" s="573" t="s">
        <v>804</v>
      </c>
      <c r="H9" s="573"/>
      <c r="I9" s="653" t="s">
        <v>805</v>
      </c>
      <c r="J9" s="412"/>
      <c r="K9" s="412"/>
      <c r="L9" s="412"/>
      <c r="M9" s="412"/>
      <c r="N9" s="412"/>
      <c r="O9" s="412"/>
      <c r="P9" s="412"/>
    </row>
    <row r="10" spans="1:16" s="411" customFormat="1" ht="24" customHeight="1">
      <c r="A10" s="650"/>
      <c r="B10" s="652"/>
      <c r="C10" s="571"/>
      <c r="D10" s="571"/>
      <c r="E10" s="571"/>
      <c r="F10" s="572"/>
      <c r="G10" s="574" t="s">
        <v>496</v>
      </c>
      <c r="H10" s="574" t="s">
        <v>497</v>
      </c>
      <c r="I10" s="654"/>
      <c r="J10" s="412"/>
      <c r="K10" s="412"/>
      <c r="L10" s="412"/>
      <c r="M10" s="412"/>
      <c r="N10" s="412"/>
      <c r="O10" s="412"/>
      <c r="P10" s="412"/>
    </row>
    <row r="11" spans="1:16" ht="15.6" thickBot="1">
      <c r="A11" s="575" t="s">
        <v>1</v>
      </c>
      <c r="B11" s="576" t="s">
        <v>2</v>
      </c>
      <c r="C11" s="577">
        <v>1</v>
      </c>
      <c r="D11" s="577">
        <v>2</v>
      </c>
      <c r="E11" s="577">
        <v>3</v>
      </c>
      <c r="F11" s="577">
        <v>4</v>
      </c>
      <c r="G11" s="577">
        <v>5</v>
      </c>
      <c r="H11" s="577">
        <v>6</v>
      </c>
      <c r="I11" s="578">
        <v>7</v>
      </c>
    </row>
    <row r="12" spans="1:16">
      <c r="A12" s="579" t="s">
        <v>806</v>
      </c>
      <c r="B12" s="580"/>
      <c r="C12" s="581"/>
      <c r="D12" s="581"/>
      <c r="E12" s="581"/>
      <c r="F12" s="581"/>
      <c r="G12" s="581"/>
      <c r="H12" s="581"/>
      <c r="I12" s="582"/>
    </row>
    <row r="13" spans="1:16">
      <c r="A13" s="583" t="s">
        <v>807</v>
      </c>
      <c r="B13" s="584" t="s">
        <v>808</v>
      </c>
      <c r="C13" s="585"/>
      <c r="D13" s="585"/>
      <c r="E13" s="585"/>
      <c r="F13" s="585">
        <v>8307</v>
      </c>
      <c r="G13" s="585"/>
      <c r="H13" s="585"/>
      <c r="I13" s="586">
        <f>F13+G13-H13</f>
        <v>8307</v>
      </c>
    </row>
    <row r="14" spans="1:16">
      <c r="A14" s="583" t="s">
        <v>809</v>
      </c>
      <c r="B14" s="584" t="s">
        <v>810</v>
      </c>
      <c r="C14" s="585"/>
      <c r="D14" s="585"/>
      <c r="E14" s="585"/>
      <c r="F14" s="585"/>
      <c r="G14" s="585"/>
      <c r="H14" s="585"/>
      <c r="I14" s="586">
        <f t="shared" ref="I14:I27" si="0">F14+G14-H14</f>
        <v>0</v>
      </c>
    </row>
    <row r="15" spans="1:16">
      <c r="A15" s="583" t="s">
        <v>628</v>
      </c>
      <c r="B15" s="584" t="s">
        <v>811</v>
      </c>
      <c r="C15" s="585"/>
      <c r="D15" s="585"/>
      <c r="E15" s="585"/>
      <c r="F15" s="585"/>
      <c r="G15" s="585"/>
      <c r="H15" s="585"/>
      <c r="I15" s="586">
        <f t="shared" si="0"/>
        <v>0</v>
      </c>
    </row>
    <row r="16" spans="1:16">
      <c r="A16" s="583" t="s">
        <v>812</v>
      </c>
      <c r="B16" s="584" t="s">
        <v>813</v>
      </c>
      <c r="C16" s="585"/>
      <c r="D16" s="585"/>
      <c r="E16" s="585"/>
      <c r="F16" s="585"/>
      <c r="G16" s="585"/>
      <c r="H16" s="585"/>
      <c r="I16" s="586">
        <f t="shared" si="0"/>
        <v>0</v>
      </c>
    </row>
    <row r="17" spans="1:9">
      <c r="A17" s="583" t="s">
        <v>375</v>
      </c>
      <c r="B17" s="584" t="s">
        <v>814</v>
      </c>
      <c r="C17" s="585"/>
      <c r="D17" s="585"/>
      <c r="E17" s="585"/>
      <c r="F17" s="585"/>
      <c r="G17" s="585"/>
      <c r="H17" s="585"/>
      <c r="I17" s="586">
        <f t="shared" si="0"/>
        <v>0</v>
      </c>
    </row>
    <row r="18" spans="1:9" ht="15.6" thickBot="1">
      <c r="A18" s="587" t="s">
        <v>815</v>
      </c>
      <c r="B18" s="588" t="s">
        <v>816</v>
      </c>
      <c r="C18" s="589">
        <f t="shared" ref="C18:H18" si="1">C13+C14+C16+C17</f>
        <v>0</v>
      </c>
      <c r="D18" s="589">
        <f t="shared" si="1"/>
        <v>0</v>
      </c>
      <c r="E18" s="589">
        <f t="shared" si="1"/>
        <v>0</v>
      </c>
      <c r="F18" s="589">
        <f t="shared" si="1"/>
        <v>8307</v>
      </c>
      <c r="G18" s="589">
        <f t="shared" si="1"/>
        <v>0</v>
      </c>
      <c r="H18" s="589">
        <f t="shared" si="1"/>
        <v>0</v>
      </c>
      <c r="I18" s="590">
        <f t="shared" si="0"/>
        <v>8307</v>
      </c>
    </row>
    <row r="19" spans="1:9">
      <c r="A19" s="579" t="s">
        <v>817</v>
      </c>
      <c r="B19" s="591"/>
      <c r="C19" s="592"/>
      <c r="D19" s="592"/>
      <c r="E19" s="592"/>
      <c r="F19" s="592"/>
      <c r="G19" s="592"/>
      <c r="H19" s="592"/>
      <c r="I19" s="593"/>
    </row>
    <row r="20" spans="1:9">
      <c r="A20" s="583" t="s">
        <v>807</v>
      </c>
      <c r="B20" s="584" t="s">
        <v>818</v>
      </c>
      <c r="C20" s="585"/>
      <c r="D20" s="585"/>
      <c r="E20" s="585"/>
      <c r="F20" s="585"/>
      <c r="G20" s="585"/>
      <c r="H20" s="585"/>
      <c r="I20" s="586">
        <f t="shared" si="0"/>
        <v>0</v>
      </c>
    </row>
    <row r="21" spans="1:9">
      <c r="A21" s="583" t="s">
        <v>819</v>
      </c>
      <c r="B21" s="584" t="s">
        <v>820</v>
      </c>
      <c r="C21" s="585"/>
      <c r="D21" s="585"/>
      <c r="E21" s="585"/>
      <c r="F21" s="585"/>
      <c r="G21" s="585"/>
      <c r="H21" s="585"/>
      <c r="I21" s="586">
        <f t="shared" si="0"/>
        <v>0</v>
      </c>
    </row>
    <row r="22" spans="1:9">
      <c r="A22" s="583" t="s">
        <v>821</v>
      </c>
      <c r="B22" s="584" t="s">
        <v>822</v>
      </c>
      <c r="C22" s="585"/>
      <c r="D22" s="585"/>
      <c r="E22" s="585"/>
      <c r="F22" s="585"/>
      <c r="G22" s="585"/>
      <c r="H22" s="585"/>
      <c r="I22" s="586">
        <f t="shared" si="0"/>
        <v>0</v>
      </c>
    </row>
    <row r="23" spans="1:9">
      <c r="A23" s="583" t="s">
        <v>823</v>
      </c>
      <c r="B23" s="584" t="s">
        <v>824</v>
      </c>
      <c r="C23" s="585"/>
      <c r="D23" s="585"/>
      <c r="E23" s="585"/>
      <c r="F23" s="585"/>
      <c r="G23" s="585"/>
      <c r="H23" s="585"/>
      <c r="I23" s="586">
        <f t="shared" si="0"/>
        <v>0</v>
      </c>
    </row>
    <row r="24" spans="1:9">
      <c r="A24" s="583" t="s">
        <v>825</v>
      </c>
      <c r="B24" s="584" t="s">
        <v>826</v>
      </c>
      <c r="C24" s="585"/>
      <c r="D24" s="585"/>
      <c r="E24" s="585"/>
      <c r="F24" s="585"/>
      <c r="G24" s="585"/>
      <c r="H24" s="585"/>
      <c r="I24" s="586">
        <f t="shared" si="0"/>
        <v>0</v>
      </c>
    </row>
    <row r="25" spans="1:9">
      <c r="A25" s="583" t="s">
        <v>827</v>
      </c>
      <c r="B25" s="584" t="s">
        <v>828</v>
      </c>
      <c r="C25" s="585"/>
      <c r="D25" s="585"/>
      <c r="E25" s="585"/>
      <c r="F25" s="585"/>
      <c r="G25" s="585"/>
      <c r="H25" s="585"/>
      <c r="I25" s="586">
        <f t="shared" si="0"/>
        <v>0</v>
      </c>
    </row>
    <row r="26" spans="1:9">
      <c r="A26" s="594" t="s">
        <v>829</v>
      </c>
      <c r="B26" s="584" t="s">
        <v>830</v>
      </c>
      <c r="C26" s="585"/>
      <c r="D26" s="585"/>
      <c r="E26" s="585"/>
      <c r="F26" s="585"/>
      <c r="G26" s="585"/>
      <c r="H26" s="585"/>
      <c r="I26" s="586">
        <f t="shared" si="0"/>
        <v>0</v>
      </c>
    </row>
    <row r="27" spans="1:9" ht="15.6" thickBot="1">
      <c r="A27" s="595" t="s">
        <v>831</v>
      </c>
      <c r="B27" s="588" t="s">
        <v>832</v>
      </c>
      <c r="C27" s="589">
        <f t="shared" ref="C27:H27" si="2">SUM(C20:C26)</f>
        <v>0</v>
      </c>
      <c r="D27" s="589">
        <f t="shared" si="2"/>
        <v>0</v>
      </c>
      <c r="E27" s="589">
        <f t="shared" si="2"/>
        <v>0</v>
      </c>
      <c r="F27" s="589">
        <f t="shared" si="2"/>
        <v>0</v>
      </c>
      <c r="G27" s="589">
        <f t="shared" si="2"/>
        <v>0</v>
      </c>
      <c r="H27" s="589">
        <f t="shared" si="2"/>
        <v>0</v>
      </c>
      <c r="I27" s="590">
        <f t="shared" si="0"/>
        <v>0</v>
      </c>
    </row>
    <row r="28" spans="1:9" s="397" customFormat="1">
      <c r="B28" s="467"/>
      <c r="D28" s="542"/>
      <c r="E28" s="542"/>
      <c r="F28" s="542"/>
      <c r="G28" s="542"/>
      <c r="H28" s="542"/>
      <c r="I28" s="542"/>
    </row>
    <row r="29" spans="1:9" s="397" customFormat="1">
      <c r="B29" s="467"/>
      <c r="D29" s="542"/>
      <c r="E29" s="542"/>
      <c r="F29" s="542"/>
      <c r="G29" s="542"/>
      <c r="H29" s="542"/>
      <c r="I29" s="542"/>
    </row>
    <row r="30" spans="1:9" s="397" customFormat="1">
      <c r="A30" s="397" t="s">
        <v>242</v>
      </c>
      <c r="B30" s="349">
        <f>Title!B11</f>
        <v>45777</v>
      </c>
      <c r="D30" s="542"/>
      <c r="E30" s="542"/>
      <c r="F30" s="542"/>
      <c r="G30" s="542"/>
      <c r="H30" s="542"/>
      <c r="I30" s="542"/>
    </row>
    <row r="31" spans="1:9" s="397" customFormat="1">
      <c r="A31" s="123"/>
      <c r="B31" s="349"/>
      <c r="D31" s="542"/>
      <c r="E31" s="542"/>
      <c r="F31" s="542"/>
      <c r="G31" s="542"/>
      <c r="H31" s="542"/>
      <c r="I31" s="542"/>
    </row>
    <row r="32" spans="1:9" s="397" customFormat="1">
      <c r="A32" s="611" t="s">
        <v>256</v>
      </c>
      <c r="B32" s="611" t="s">
        <v>517</v>
      </c>
      <c r="D32" s="542"/>
      <c r="E32" s="542"/>
      <c r="F32" s="542"/>
      <c r="G32" s="542"/>
      <c r="H32" s="542"/>
      <c r="I32" s="542"/>
    </row>
    <row r="33" spans="1:9" s="397" customFormat="1">
      <c r="A33" s="123"/>
      <c r="B33" s="348"/>
      <c r="D33" s="542"/>
      <c r="E33" s="542"/>
      <c r="F33" s="542"/>
      <c r="G33" s="542"/>
      <c r="H33" s="542"/>
      <c r="I33" s="542"/>
    </row>
    <row r="34" spans="1:9" s="397" customFormat="1">
      <c r="A34" s="611" t="s">
        <v>247</v>
      </c>
      <c r="B34" s="611" t="s">
        <v>512</v>
      </c>
      <c r="D34" s="542"/>
      <c r="E34" s="542"/>
      <c r="F34" s="542"/>
      <c r="G34" s="542"/>
      <c r="H34" s="542"/>
      <c r="I34" s="542"/>
    </row>
    <row r="35" spans="1:9" s="397" customFormat="1">
      <c r="B35" s="467"/>
      <c r="D35" s="542"/>
      <c r="E35" s="542"/>
      <c r="F35" s="542"/>
      <c r="G35" s="542"/>
      <c r="H35" s="542"/>
      <c r="I35" s="542"/>
    </row>
    <row r="36" spans="1:9" s="397" customFormat="1">
      <c r="B36" s="467"/>
      <c r="D36" s="542"/>
      <c r="E36" s="542"/>
      <c r="F36" s="542"/>
      <c r="G36" s="542"/>
      <c r="H36" s="542"/>
      <c r="I36" s="542"/>
    </row>
    <row r="37" spans="1:9" s="397" customFormat="1">
      <c r="B37" s="467"/>
      <c r="D37" s="542"/>
      <c r="E37" s="542"/>
      <c r="F37" s="542"/>
      <c r="G37" s="542"/>
      <c r="H37" s="542"/>
      <c r="I37" s="542"/>
    </row>
    <row r="38" spans="1:9" s="397" customFormat="1">
      <c r="B38" s="467"/>
      <c r="D38" s="542"/>
      <c r="E38" s="542"/>
      <c r="F38" s="542"/>
      <c r="G38" s="542"/>
      <c r="H38" s="542"/>
      <c r="I38" s="542"/>
    </row>
    <row r="39" spans="1:9" s="397" customFormat="1">
      <c r="B39" s="467"/>
      <c r="D39" s="542"/>
      <c r="E39" s="542"/>
      <c r="F39" s="542"/>
      <c r="G39" s="542"/>
      <c r="H39" s="542"/>
      <c r="I39" s="542"/>
    </row>
    <row r="40" spans="1:9" s="397" customFormat="1">
      <c r="B40" s="467"/>
      <c r="D40" s="542"/>
      <c r="E40" s="542"/>
      <c r="F40" s="542"/>
      <c r="G40" s="542"/>
      <c r="H40" s="542"/>
      <c r="I40" s="542"/>
    </row>
    <row r="41" spans="1:9" s="397" customFormat="1">
      <c r="B41" s="467"/>
      <c r="D41" s="542"/>
      <c r="E41" s="542"/>
      <c r="F41" s="542"/>
      <c r="G41" s="542"/>
      <c r="H41" s="542"/>
      <c r="I41" s="542"/>
    </row>
    <row r="42" spans="1:9" s="397" customFormat="1">
      <c r="B42" s="467"/>
      <c r="D42" s="542"/>
      <c r="E42" s="542"/>
      <c r="F42" s="542"/>
      <c r="G42" s="542"/>
      <c r="H42" s="542"/>
      <c r="I42" s="542"/>
    </row>
    <row r="43" spans="1:9" s="397" customFormat="1">
      <c r="B43" s="467"/>
      <c r="D43" s="542"/>
      <c r="E43" s="542"/>
      <c r="F43" s="542"/>
      <c r="G43" s="542"/>
      <c r="H43" s="542"/>
      <c r="I43" s="542"/>
    </row>
    <row r="44" spans="1:9" s="397" customFormat="1">
      <c r="B44" s="467"/>
      <c r="D44" s="542"/>
      <c r="E44" s="542"/>
      <c r="F44" s="542"/>
      <c r="G44" s="542"/>
      <c r="H44" s="542"/>
      <c r="I44" s="542"/>
    </row>
    <row r="45" spans="1:9" s="397" customFormat="1">
      <c r="B45" s="467"/>
      <c r="D45" s="542"/>
      <c r="E45" s="542"/>
      <c r="F45" s="542"/>
      <c r="G45" s="542"/>
      <c r="H45" s="542"/>
      <c r="I45" s="542"/>
    </row>
    <row r="46" spans="1:9" s="397" customFormat="1">
      <c r="B46" s="467"/>
      <c r="D46" s="542"/>
      <c r="E46" s="542"/>
      <c r="F46" s="542"/>
      <c r="G46" s="542"/>
      <c r="H46" s="542"/>
      <c r="I46" s="542"/>
    </row>
    <row r="47" spans="1:9" s="397" customFormat="1">
      <c r="B47" s="467"/>
      <c r="D47" s="542"/>
      <c r="E47" s="542"/>
      <c r="F47" s="542"/>
      <c r="G47" s="542"/>
      <c r="H47" s="542"/>
      <c r="I47" s="542"/>
    </row>
    <row r="48" spans="1:9" s="397" customFormat="1">
      <c r="B48" s="467"/>
      <c r="D48" s="542"/>
      <c r="E48" s="542"/>
      <c r="F48" s="542"/>
      <c r="G48" s="542"/>
      <c r="H48" s="542"/>
      <c r="I48" s="542"/>
    </row>
    <row r="49" spans="2:9" s="397" customFormat="1">
      <c r="B49" s="467"/>
      <c r="D49" s="542"/>
      <c r="E49" s="542"/>
      <c r="F49" s="542"/>
      <c r="G49" s="542"/>
      <c r="H49" s="542"/>
      <c r="I49" s="542"/>
    </row>
    <row r="50" spans="2:9" s="397" customFormat="1">
      <c r="B50" s="467"/>
      <c r="D50" s="542"/>
      <c r="E50" s="542"/>
      <c r="F50" s="542"/>
      <c r="G50" s="542"/>
      <c r="H50" s="542"/>
      <c r="I50" s="542"/>
    </row>
    <row r="51" spans="2:9" s="397" customFormat="1">
      <c r="B51" s="467"/>
      <c r="D51" s="542"/>
      <c r="E51" s="542"/>
      <c r="F51" s="542"/>
      <c r="G51" s="542"/>
      <c r="H51" s="542"/>
      <c r="I51" s="542"/>
    </row>
    <row r="52" spans="2:9" s="397" customFormat="1">
      <c r="B52" s="467"/>
      <c r="D52" s="542"/>
      <c r="E52" s="542"/>
      <c r="F52" s="542"/>
      <c r="G52" s="542"/>
      <c r="H52" s="542"/>
      <c r="I52" s="542"/>
    </row>
    <row r="53" spans="2:9" s="397" customFormat="1">
      <c r="B53" s="467"/>
      <c r="D53" s="542"/>
      <c r="E53" s="542"/>
      <c r="F53" s="542"/>
      <c r="G53" s="542"/>
      <c r="H53" s="542"/>
      <c r="I53" s="542"/>
    </row>
    <row r="54" spans="2:9" s="397" customFormat="1">
      <c r="B54" s="467"/>
      <c r="D54" s="542"/>
      <c r="E54" s="542"/>
      <c r="F54" s="542"/>
      <c r="G54" s="542"/>
      <c r="H54" s="542"/>
      <c r="I54" s="542"/>
    </row>
    <row r="55" spans="2:9" s="397" customFormat="1">
      <c r="B55" s="467"/>
      <c r="D55" s="542"/>
      <c r="E55" s="542"/>
      <c r="F55" s="542"/>
      <c r="G55" s="542"/>
      <c r="H55" s="542"/>
      <c r="I55" s="542"/>
    </row>
    <row r="56" spans="2:9" s="397" customFormat="1">
      <c r="B56" s="467"/>
      <c r="D56" s="542"/>
      <c r="E56" s="542"/>
      <c r="F56" s="542"/>
      <c r="G56" s="542"/>
      <c r="H56" s="542"/>
      <c r="I56" s="542"/>
    </row>
    <row r="57" spans="2:9">
      <c r="D57" s="596"/>
      <c r="E57" s="596"/>
      <c r="F57" s="596"/>
      <c r="G57" s="596"/>
      <c r="H57" s="596"/>
      <c r="I57" s="596"/>
    </row>
    <row r="58" spans="2:9">
      <c r="D58" s="596"/>
      <c r="E58" s="596"/>
      <c r="F58" s="596"/>
      <c r="G58" s="596"/>
      <c r="H58" s="596"/>
      <c r="I58" s="596"/>
    </row>
    <row r="59" spans="2:9">
      <c r="D59" s="596"/>
      <c r="E59" s="596"/>
      <c r="F59" s="596"/>
      <c r="G59" s="596"/>
      <c r="H59" s="596"/>
      <c r="I59" s="596"/>
    </row>
    <row r="60" spans="2:9">
      <c r="D60" s="596"/>
      <c r="E60" s="596"/>
      <c r="F60" s="596"/>
      <c r="G60" s="596"/>
      <c r="H60" s="596"/>
      <c r="I60" s="596"/>
    </row>
    <row r="61" spans="2:9">
      <c r="D61" s="596"/>
      <c r="E61" s="596"/>
      <c r="F61" s="596"/>
      <c r="G61" s="596"/>
      <c r="H61" s="596"/>
      <c r="I61" s="596"/>
    </row>
    <row r="62" spans="2:9">
      <c r="D62" s="596"/>
      <c r="E62" s="596"/>
      <c r="F62" s="596"/>
      <c r="G62" s="596"/>
      <c r="H62" s="596"/>
      <c r="I62" s="596"/>
    </row>
    <row r="63" spans="2:9">
      <c r="D63" s="596"/>
      <c r="E63" s="596"/>
      <c r="F63" s="596"/>
      <c r="G63" s="596"/>
      <c r="H63" s="596"/>
      <c r="I63" s="596"/>
    </row>
    <row r="64" spans="2:9">
      <c r="D64" s="596"/>
      <c r="E64" s="596"/>
      <c r="F64" s="596"/>
      <c r="G64" s="596"/>
      <c r="H64" s="596"/>
      <c r="I64" s="596"/>
    </row>
    <row r="65" spans="4:9">
      <c r="D65" s="596"/>
      <c r="E65" s="596"/>
      <c r="F65" s="596"/>
      <c r="G65" s="596"/>
      <c r="H65" s="596"/>
      <c r="I65" s="596"/>
    </row>
    <row r="66" spans="4:9">
      <c r="D66" s="596"/>
      <c r="E66" s="596"/>
      <c r="F66" s="596"/>
      <c r="G66" s="596"/>
      <c r="H66" s="596"/>
      <c r="I66" s="596"/>
    </row>
    <row r="67" spans="4:9">
      <c r="D67" s="596"/>
      <c r="E67" s="596"/>
      <c r="F67" s="596"/>
      <c r="G67" s="596"/>
      <c r="H67" s="596"/>
      <c r="I67" s="596"/>
    </row>
    <row r="68" spans="4:9">
      <c r="D68" s="596"/>
      <c r="E68" s="596"/>
      <c r="F68" s="596"/>
      <c r="G68" s="596"/>
      <c r="H68" s="596"/>
      <c r="I68" s="596"/>
    </row>
    <row r="69" spans="4:9">
      <c r="D69" s="596"/>
      <c r="E69" s="596"/>
      <c r="F69" s="596"/>
      <c r="G69" s="596"/>
      <c r="H69" s="596"/>
      <c r="I69" s="596"/>
    </row>
    <row r="70" spans="4:9">
      <c r="D70" s="596"/>
      <c r="E70" s="596"/>
      <c r="F70" s="596"/>
      <c r="G70" s="596"/>
      <c r="H70" s="596"/>
      <c r="I70" s="596"/>
    </row>
    <row r="71" spans="4:9">
      <c r="D71" s="596"/>
      <c r="E71" s="596"/>
      <c r="F71" s="596"/>
      <c r="G71" s="596"/>
      <c r="H71" s="596"/>
      <c r="I71" s="596"/>
    </row>
    <row r="72" spans="4:9">
      <c r="D72" s="596"/>
      <c r="E72" s="596"/>
      <c r="F72" s="596"/>
      <c r="G72" s="596"/>
      <c r="H72" s="596"/>
      <c r="I72" s="596"/>
    </row>
    <row r="73" spans="4:9">
      <c r="D73" s="596"/>
      <c r="E73" s="596"/>
      <c r="F73" s="596"/>
      <c r="G73" s="596"/>
      <c r="H73" s="596"/>
      <c r="I73" s="596"/>
    </row>
    <row r="74" spans="4:9">
      <c r="D74" s="596"/>
      <c r="E74" s="596"/>
      <c r="F74" s="596"/>
      <c r="G74" s="596"/>
      <c r="H74" s="596"/>
      <c r="I74" s="596"/>
    </row>
    <row r="75" spans="4:9">
      <c r="D75" s="596"/>
      <c r="E75" s="596"/>
      <c r="F75" s="596"/>
      <c r="G75" s="596"/>
      <c r="H75" s="596"/>
      <c r="I75" s="596"/>
    </row>
    <row r="76" spans="4:9">
      <c r="D76" s="596"/>
      <c r="E76" s="596"/>
      <c r="F76" s="596"/>
      <c r="G76" s="596"/>
      <c r="H76" s="596"/>
      <c r="I76" s="596"/>
    </row>
    <row r="77" spans="4:9">
      <c r="D77" s="596"/>
      <c r="E77" s="596"/>
      <c r="F77" s="596"/>
      <c r="G77" s="596"/>
      <c r="H77" s="596"/>
      <c r="I77" s="596"/>
    </row>
    <row r="78" spans="4:9">
      <c r="D78" s="596"/>
      <c r="E78" s="596"/>
      <c r="F78" s="596"/>
      <c r="G78" s="596"/>
      <c r="H78" s="596"/>
      <c r="I78" s="596"/>
    </row>
    <row r="79" spans="4:9">
      <c r="D79" s="596"/>
      <c r="E79" s="596"/>
      <c r="F79" s="596"/>
      <c r="G79" s="596"/>
      <c r="H79" s="596"/>
      <c r="I79" s="596"/>
    </row>
    <row r="80" spans="4:9">
      <c r="D80" s="596"/>
      <c r="E80" s="596"/>
      <c r="F80" s="596"/>
      <c r="G80" s="596"/>
      <c r="H80" s="596"/>
      <c r="I80" s="596"/>
    </row>
    <row r="81" spans="4:9">
      <c r="D81" s="596"/>
      <c r="E81" s="596"/>
      <c r="F81" s="596"/>
      <c r="G81" s="596"/>
      <c r="H81" s="596"/>
      <c r="I81" s="596"/>
    </row>
    <row r="82" spans="4:9">
      <c r="D82" s="596"/>
      <c r="E82" s="596"/>
      <c r="F82" s="596"/>
      <c r="G82" s="596"/>
      <c r="H82" s="596"/>
      <c r="I82" s="596"/>
    </row>
    <row r="83" spans="4:9">
      <c r="D83" s="596"/>
      <c r="E83" s="596"/>
      <c r="F83" s="596"/>
      <c r="G83" s="596"/>
      <c r="H83" s="596"/>
      <c r="I83" s="596"/>
    </row>
    <row r="84" spans="4:9">
      <c r="D84" s="596"/>
      <c r="E84" s="596"/>
      <c r="F84" s="596"/>
      <c r="G84" s="596"/>
      <c r="H84" s="596"/>
      <c r="I84" s="596"/>
    </row>
    <row r="85" spans="4:9">
      <c r="D85" s="596"/>
      <c r="E85" s="596"/>
      <c r="F85" s="596"/>
      <c r="G85" s="596"/>
      <c r="H85" s="596"/>
      <c r="I85" s="596"/>
    </row>
    <row r="86" spans="4:9">
      <c r="D86" s="596"/>
      <c r="E86" s="596"/>
      <c r="F86" s="596"/>
      <c r="G86" s="596"/>
      <c r="H86" s="596"/>
      <c r="I86" s="596"/>
    </row>
    <row r="87" spans="4:9">
      <c r="D87" s="596"/>
      <c r="E87" s="596"/>
      <c r="F87" s="596"/>
      <c r="G87" s="596"/>
      <c r="H87" s="596"/>
      <c r="I87" s="596"/>
    </row>
    <row r="88" spans="4:9">
      <c r="D88" s="596"/>
      <c r="E88" s="596"/>
      <c r="F88" s="596"/>
      <c r="G88" s="596"/>
      <c r="H88" s="596"/>
      <c r="I88" s="596"/>
    </row>
    <row r="89" spans="4:9">
      <c r="D89" s="596"/>
      <c r="E89" s="596"/>
      <c r="F89" s="596"/>
      <c r="G89" s="596"/>
      <c r="H89" s="596"/>
      <c r="I89" s="596"/>
    </row>
    <row r="90" spans="4:9">
      <c r="D90" s="596"/>
      <c r="E90" s="596"/>
      <c r="F90" s="596"/>
      <c r="G90" s="596"/>
      <c r="H90" s="596"/>
      <c r="I90" s="596"/>
    </row>
    <row r="91" spans="4:9">
      <c r="D91" s="596"/>
      <c r="E91" s="596"/>
      <c r="F91" s="596"/>
      <c r="G91" s="596"/>
      <c r="H91" s="596"/>
      <c r="I91" s="596"/>
    </row>
    <row r="92" spans="4:9">
      <c r="D92" s="596"/>
      <c r="E92" s="596"/>
      <c r="F92" s="596"/>
      <c r="G92" s="596"/>
      <c r="H92" s="596"/>
      <c r="I92" s="596"/>
    </row>
    <row r="93" spans="4:9">
      <c r="D93" s="596"/>
      <c r="E93" s="596"/>
      <c r="F93" s="596"/>
      <c r="G93" s="596"/>
      <c r="H93" s="596"/>
      <c r="I93" s="596"/>
    </row>
    <row r="94" spans="4:9">
      <c r="D94" s="596"/>
      <c r="E94" s="596"/>
      <c r="F94" s="596"/>
      <c r="G94" s="596"/>
      <c r="H94" s="596"/>
      <c r="I94" s="596"/>
    </row>
    <row r="95" spans="4:9">
      <c r="D95" s="596"/>
      <c r="E95" s="596"/>
      <c r="F95" s="596"/>
      <c r="G95" s="596"/>
      <c r="H95" s="596"/>
      <c r="I95" s="596"/>
    </row>
    <row r="96" spans="4:9">
      <c r="D96" s="596"/>
      <c r="E96" s="596"/>
      <c r="F96" s="596"/>
      <c r="G96" s="596"/>
      <c r="H96" s="596"/>
      <c r="I96" s="596"/>
    </row>
    <row r="97" spans="2:9">
      <c r="D97" s="596"/>
      <c r="E97" s="596"/>
      <c r="F97" s="596"/>
      <c r="G97" s="596"/>
      <c r="H97" s="596"/>
      <c r="I97" s="596"/>
    </row>
    <row r="98" spans="2:9">
      <c r="D98" s="596"/>
      <c r="E98" s="596"/>
      <c r="F98" s="596"/>
      <c r="G98" s="596"/>
      <c r="H98" s="596"/>
      <c r="I98" s="596"/>
    </row>
    <row r="99" spans="2:9">
      <c r="D99" s="596"/>
      <c r="E99" s="596"/>
      <c r="F99" s="596"/>
      <c r="G99" s="596"/>
      <c r="H99" s="596"/>
      <c r="I99" s="596"/>
    </row>
    <row r="100" spans="2:9">
      <c r="D100" s="596"/>
      <c r="E100" s="596"/>
      <c r="F100" s="596"/>
      <c r="G100" s="596"/>
      <c r="H100" s="596"/>
      <c r="I100" s="596"/>
    </row>
    <row r="101" spans="2:9">
      <c r="D101" s="596"/>
      <c r="E101" s="596"/>
      <c r="F101" s="596"/>
      <c r="G101" s="596"/>
      <c r="H101" s="596"/>
      <c r="I101" s="596"/>
    </row>
    <row r="102" spans="2:9">
      <c r="B102" s="396"/>
      <c r="D102" s="596"/>
      <c r="E102" s="596"/>
      <c r="F102" s="596"/>
      <c r="G102" s="596"/>
      <c r="H102" s="596"/>
      <c r="I102" s="596"/>
    </row>
    <row r="103" spans="2:9">
      <c r="B103" s="396"/>
      <c r="D103" s="596"/>
      <c r="E103" s="596"/>
      <c r="F103" s="596"/>
      <c r="G103" s="596"/>
      <c r="H103" s="596"/>
      <c r="I103" s="596"/>
    </row>
    <row r="104" spans="2:9">
      <c r="B104" s="396"/>
      <c r="D104" s="596"/>
      <c r="E104" s="596"/>
      <c r="F104" s="596"/>
      <c r="G104" s="596"/>
      <c r="H104" s="596"/>
      <c r="I104" s="596"/>
    </row>
    <row r="105" spans="2:9">
      <c r="B105" s="396"/>
      <c r="D105" s="596"/>
      <c r="E105" s="596"/>
      <c r="F105" s="596"/>
      <c r="G105" s="596"/>
      <c r="H105" s="596"/>
      <c r="I105" s="596"/>
    </row>
    <row r="106" spans="2:9">
      <c r="B106" s="396"/>
      <c r="D106" s="596"/>
      <c r="E106" s="596"/>
      <c r="F106" s="596"/>
      <c r="G106" s="596"/>
      <c r="H106" s="596"/>
      <c r="I106" s="596"/>
    </row>
    <row r="107" spans="2:9">
      <c r="B107" s="396"/>
      <c r="D107" s="596"/>
      <c r="E107" s="596"/>
      <c r="F107" s="596"/>
      <c r="G107" s="596"/>
      <c r="H107" s="596"/>
      <c r="I107" s="596"/>
    </row>
    <row r="108" spans="2:9">
      <c r="B108" s="396"/>
      <c r="D108" s="596"/>
      <c r="E108" s="596"/>
      <c r="F108" s="596"/>
      <c r="G108" s="596"/>
      <c r="H108" s="596"/>
      <c r="I108" s="596"/>
    </row>
    <row r="109" spans="2:9">
      <c r="B109" s="396"/>
      <c r="D109" s="596"/>
      <c r="E109" s="596"/>
      <c r="F109" s="596"/>
      <c r="G109" s="596"/>
      <c r="H109" s="596"/>
      <c r="I109" s="596"/>
    </row>
    <row r="110" spans="2:9">
      <c r="B110" s="396"/>
      <c r="D110" s="596"/>
      <c r="E110" s="596"/>
      <c r="F110" s="596"/>
      <c r="G110" s="596"/>
      <c r="H110" s="596"/>
      <c r="I110" s="596"/>
    </row>
    <row r="111" spans="2:9">
      <c r="B111" s="396"/>
      <c r="D111" s="596"/>
      <c r="E111" s="596"/>
      <c r="F111" s="596"/>
      <c r="G111" s="596"/>
      <c r="H111" s="596"/>
      <c r="I111" s="596"/>
    </row>
    <row r="112" spans="2:9">
      <c r="B112" s="396"/>
      <c r="D112" s="596"/>
      <c r="E112" s="596"/>
      <c r="F112" s="596"/>
      <c r="G112" s="596"/>
      <c r="H112" s="596"/>
      <c r="I112" s="596"/>
    </row>
    <row r="113" spans="2:9">
      <c r="B113" s="396"/>
      <c r="D113" s="596"/>
      <c r="E113" s="596"/>
      <c r="F113" s="596"/>
      <c r="G113" s="596"/>
      <c r="H113" s="596"/>
      <c r="I113" s="596"/>
    </row>
    <row r="114" spans="2:9">
      <c r="B114" s="396"/>
      <c r="D114" s="596"/>
      <c r="E114" s="596"/>
      <c r="F114" s="596"/>
      <c r="G114" s="596"/>
      <c r="H114" s="596"/>
      <c r="I114" s="596"/>
    </row>
    <row r="115" spans="2:9">
      <c r="B115" s="396"/>
      <c r="D115" s="596"/>
      <c r="E115" s="596"/>
      <c r="F115" s="596"/>
      <c r="G115" s="596"/>
      <c r="H115" s="596"/>
      <c r="I115" s="596"/>
    </row>
    <row r="116" spans="2:9">
      <c r="B116" s="396"/>
      <c r="D116" s="596"/>
      <c r="E116" s="596"/>
      <c r="F116" s="596"/>
      <c r="G116" s="596"/>
      <c r="H116" s="596"/>
      <c r="I116" s="596"/>
    </row>
    <row r="117" spans="2:9">
      <c r="B117" s="396"/>
      <c r="D117" s="596"/>
      <c r="E117" s="596"/>
      <c r="F117" s="596"/>
      <c r="G117" s="596"/>
      <c r="H117" s="596"/>
      <c r="I117" s="596"/>
    </row>
    <row r="118" spans="2:9">
      <c r="B118" s="396"/>
      <c r="D118" s="596"/>
      <c r="E118" s="596"/>
      <c r="F118" s="596"/>
      <c r="G118" s="596"/>
      <c r="H118" s="596"/>
      <c r="I118" s="596"/>
    </row>
    <row r="119" spans="2:9">
      <c r="B119" s="396"/>
      <c r="D119" s="596"/>
      <c r="E119" s="596"/>
      <c r="F119" s="596"/>
      <c r="G119" s="596"/>
      <c r="H119" s="596"/>
      <c r="I119" s="596"/>
    </row>
    <row r="120" spans="2:9">
      <c r="B120" s="396"/>
      <c r="D120" s="596"/>
      <c r="E120" s="596"/>
      <c r="F120" s="596"/>
      <c r="G120" s="596"/>
      <c r="H120" s="596"/>
      <c r="I120" s="596"/>
    </row>
    <row r="121" spans="2:9">
      <c r="B121" s="396"/>
      <c r="D121" s="596"/>
      <c r="E121" s="596"/>
      <c r="F121" s="596"/>
      <c r="G121" s="596"/>
      <c r="H121" s="596"/>
      <c r="I121" s="596"/>
    </row>
    <row r="122" spans="2:9">
      <c r="B122" s="396"/>
      <c r="D122" s="596"/>
      <c r="E122" s="596"/>
      <c r="F122" s="596"/>
      <c r="G122" s="596"/>
      <c r="H122" s="596"/>
      <c r="I122" s="596"/>
    </row>
    <row r="123" spans="2:9">
      <c r="B123" s="396"/>
      <c r="D123" s="596"/>
      <c r="E123" s="596"/>
      <c r="F123" s="596"/>
      <c r="G123" s="596"/>
      <c r="H123" s="596"/>
      <c r="I123" s="596"/>
    </row>
    <row r="124" spans="2:9">
      <c r="B124" s="396"/>
      <c r="D124" s="596"/>
      <c r="E124" s="596"/>
      <c r="F124" s="596"/>
      <c r="G124" s="596"/>
      <c r="H124" s="596"/>
      <c r="I124" s="596"/>
    </row>
    <row r="125" spans="2:9">
      <c r="B125" s="396"/>
      <c r="D125" s="596"/>
      <c r="E125" s="596"/>
      <c r="F125" s="596"/>
      <c r="G125" s="596"/>
      <c r="H125" s="596"/>
      <c r="I125" s="596"/>
    </row>
    <row r="126" spans="2:9">
      <c r="B126" s="396"/>
      <c r="D126" s="596"/>
      <c r="E126" s="596"/>
      <c r="F126" s="596"/>
      <c r="G126" s="596"/>
      <c r="H126" s="596"/>
      <c r="I126" s="596"/>
    </row>
    <row r="127" spans="2:9">
      <c r="B127" s="396"/>
      <c r="D127" s="596"/>
      <c r="E127" s="596"/>
      <c r="F127" s="596"/>
      <c r="G127" s="596"/>
      <c r="H127" s="596"/>
      <c r="I127" s="596"/>
    </row>
    <row r="128" spans="2:9">
      <c r="B128" s="396"/>
      <c r="D128" s="596"/>
      <c r="E128" s="596"/>
      <c r="F128" s="596"/>
      <c r="G128" s="596"/>
      <c r="H128" s="596"/>
      <c r="I128" s="596"/>
    </row>
    <row r="129" spans="2:9">
      <c r="B129" s="396"/>
      <c r="D129" s="596"/>
      <c r="E129" s="596"/>
      <c r="F129" s="596"/>
      <c r="G129" s="596"/>
      <c r="H129" s="596"/>
      <c r="I129" s="596"/>
    </row>
    <row r="130" spans="2:9">
      <c r="B130" s="396"/>
      <c r="D130" s="596"/>
      <c r="E130" s="596"/>
      <c r="F130" s="596"/>
      <c r="G130" s="596"/>
      <c r="H130" s="596"/>
      <c r="I130" s="596"/>
    </row>
    <row r="131" spans="2:9">
      <c r="B131" s="396"/>
      <c r="D131" s="596"/>
      <c r="E131" s="596"/>
      <c r="F131" s="596"/>
      <c r="G131" s="596"/>
      <c r="H131" s="596"/>
      <c r="I131" s="596"/>
    </row>
    <row r="132" spans="2:9">
      <c r="B132" s="396"/>
      <c r="D132" s="596"/>
      <c r="E132" s="596"/>
      <c r="F132" s="596"/>
      <c r="G132" s="596"/>
      <c r="H132" s="596"/>
      <c r="I132" s="596"/>
    </row>
    <row r="133" spans="2:9">
      <c r="B133" s="396"/>
      <c r="D133" s="596"/>
      <c r="E133" s="596"/>
      <c r="F133" s="596"/>
      <c r="G133" s="596"/>
      <c r="H133" s="596"/>
      <c r="I133" s="596"/>
    </row>
    <row r="134" spans="2:9">
      <c r="B134" s="396"/>
      <c r="D134" s="596"/>
      <c r="E134" s="596"/>
      <c r="F134" s="596"/>
      <c r="G134" s="596"/>
      <c r="H134" s="596"/>
      <c r="I134" s="596"/>
    </row>
    <row r="135" spans="2:9">
      <c r="B135" s="396"/>
      <c r="D135" s="596"/>
      <c r="E135" s="596"/>
      <c r="F135" s="596"/>
      <c r="G135" s="596"/>
      <c r="H135" s="596"/>
      <c r="I135" s="596"/>
    </row>
    <row r="136" spans="2:9">
      <c r="B136" s="396"/>
      <c r="D136" s="596"/>
      <c r="E136" s="596"/>
      <c r="F136" s="596"/>
      <c r="G136" s="596"/>
      <c r="H136" s="596"/>
      <c r="I136" s="596"/>
    </row>
    <row r="137" spans="2:9">
      <c r="B137" s="396"/>
      <c r="D137" s="596"/>
      <c r="E137" s="596"/>
      <c r="F137" s="596"/>
      <c r="G137" s="596"/>
      <c r="H137" s="596"/>
      <c r="I137" s="596"/>
    </row>
    <row r="138" spans="2:9">
      <c r="B138" s="396"/>
      <c r="D138" s="596"/>
      <c r="E138" s="596"/>
      <c r="F138" s="596"/>
      <c r="G138" s="596"/>
      <c r="H138" s="596"/>
      <c r="I138" s="596"/>
    </row>
    <row r="139" spans="2:9">
      <c r="B139" s="396"/>
      <c r="D139" s="596"/>
      <c r="E139" s="596"/>
      <c r="F139" s="596"/>
      <c r="G139" s="596"/>
      <c r="H139" s="596"/>
      <c r="I139" s="596"/>
    </row>
    <row r="140" spans="2:9">
      <c r="B140" s="396"/>
      <c r="D140" s="596"/>
      <c r="E140" s="596"/>
      <c r="F140" s="596"/>
      <c r="G140" s="596"/>
      <c r="H140" s="596"/>
      <c r="I140" s="596"/>
    </row>
    <row r="141" spans="2:9">
      <c r="B141" s="396"/>
      <c r="D141" s="596"/>
      <c r="E141" s="596"/>
      <c r="F141" s="596"/>
      <c r="G141" s="596"/>
      <c r="H141" s="596"/>
      <c r="I141" s="596"/>
    </row>
    <row r="142" spans="2:9">
      <c r="B142" s="396"/>
      <c r="D142" s="596"/>
      <c r="E142" s="596"/>
      <c r="F142" s="596"/>
      <c r="G142" s="596"/>
      <c r="H142" s="596"/>
      <c r="I142" s="596"/>
    </row>
    <row r="143" spans="2:9">
      <c r="B143" s="396"/>
      <c r="D143" s="596"/>
      <c r="E143" s="596"/>
      <c r="F143" s="596"/>
      <c r="G143" s="596"/>
      <c r="H143" s="596"/>
      <c r="I143" s="596"/>
    </row>
    <row r="144" spans="2:9">
      <c r="B144" s="396"/>
      <c r="D144" s="596"/>
      <c r="E144" s="596"/>
      <c r="F144" s="596"/>
      <c r="G144" s="596"/>
      <c r="H144" s="596"/>
      <c r="I144" s="596"/>
    </row>
    <row r="145" spans="2:9">
      <c r="B145" s="396"/>
      <c r="D145" s="596"/>
      <c r="E145" s="596"/>
      <c r="F145" s="596"/>
      <c r="G145" s="596"/>
      <c r="H145" s="596"/>
      <c r="I145" s="596"/>
    </row>
    <row r="146" spans="2:9">
      <c r="B146" s="396"/>
      <c r="D146" s="596"/>
      <c r="E146" s="596"/>
      <c r="F146" s="596"/>
      <c r="G146" s="596"/>
      <c r="H146" s="596"/>
      <c r="I146" s="596"/>
    </row>
    <row r="147" spans="2:9">
      <c r="B147" s="396"/>
      <c r="D147" s="596"/>
      <c r="E147" s="596"/>
      <c r="F147" s="596"/>
      <c r="G147" s="596"/>
      <c r="H147" s="596"/>
      <c r="I147" s="596"/>
    </row>
    <row r="148" spans="2:9">
      <c r="B148" s="396"/>
      <c r="D148" s="596"/>
      <c r="E148" s="596"/>
      <c r="F148" s="596"/>
      <c r="G148" s="596"/>
      <c r="H148" s="596"/>
      <c r="I148" s="596"/>
    </row>
    <row r="149" spans="2:9">
      <c r="B149" s="396"/>
      <c r="D149" s="596"/>
      <c r="E149" s="596"/>
      <c r="F149" s="596"/>
      <c r="G149" s="596"/>
      <c r="H149" s="596"/>
      <c r="I149" s="596"/>
    </row>
    <row r="150" spans="2:9">
      <c r="B150" s="396"/>
      <c r="D150" s="596"/>
      <c r="E150" s="596"/>
      <c r="F150" s="596"/>
      <c r="G150" s="596"/>
      <c r="H150" s="596"/>
      <c r="I150" s="596"/>
    </row>
    <row r="151" spans="2:9">
      <c r="B151" s="396"/>
      <c r="D151" s="596"/>
      <c r="E151" s="596"/>
      <c r="F151" s="596"/>
      <c r="G151" s="596"/>
      <c r="H151" s="596"/>
      <c r="I151" s="596"/>
    </row>
    <row r="152" spans="2:9">
      <c r="B152" s="396"/>
      <c r="D152" s="596"/>
      <c r="E152" s="596"/>
      <c r="F152" s="596"/>
      <c r="G152" s="596"/>
      <c r="H152" s="596"/>
      <c r="I152" s="596"/>
    </row>
    <row r="153" spans="2:9">
      <c r="B153" s="396"/>
      <c r="D153" s="596"/>
      <c r="E153" s="596"/>
      <c r="F153" s="596"/>
      <c r="G153" s="596"/>
      <c r="H153" s="596"/>
      <c r="I153" s="596"/>
    </row>
    <row r="154" spans="2:9">
      <c r="B154" s="396"/>
      <c r="D154" s="596"/>
      <c r="E154" s="596"/>
      <c r="F154" s="596"/>
      <c r="G154" s="596"/>
      <c r="H154" s="596"/>
      <c r="I154" s="596"/>
    </row>
    <row r="155" spans="2:9">
      <c r="B155" s="396"/>
      <c r="D155" s="596"/>
      <c r="E155" s="596"/>
      <c r="F155" s="596"/>
      <c r="G155" s="596"/>
      <c r="H155" s="596"/>
      <c r="I155" s="596"/>
    </row>
    <row r="156" spans="2:9">
      <c r="B156" s="396"/>
      <c r="D156" s="596"/>
      <c r="E156" s="596"/>
      <c r="F156" s="596"/>
      <c r="G156" s="596"/>
      <c r="H156" s="596"/>
      <c r="I156" s="596"/>
    </row>
    <row r="157" spans="2:9">
      <c r="B157" s="396"/>
      <c r="D157" s="596"/>
      <c r="E157" s="596"/>
      <c r="F157" s="596"/>
      <c r="G157" s="596"/>
      <c r="H157" s="596"/>
      <c r="I157" s="596"/>
    </row>
    <row r="158" spans="2:9">
      <c r="B158" s="396"/>
      <c r="D158" s="596"/>
      <c r="E158" s="596"/>
      <c r="F158" s="596"/>
      <c r="G158" s="596"/>
      <c r="H158" s="596"/>
      <c r="I158" s="596"/>
    </row>
    <row r="159" spans="2:9">
      <c r="B159" s="396"/>
      <c r="D159" s="596"/>
      <c r="E159" s="596"/>
      <c r="F159" s="596"/>
      <c r="G159" s="596"/>
      <c r="H159" s="596"/>
      <c r="I159" s="596"/>
    </row>
    <row r="160" spans="2:9">
      <c r="B160" s="396"/>
      <c r="D160" s="596"/>
      <c r="E160" s="596"/>
      <c r="F160" s="596"/>
      <c r="G160" s="596"/>
      <c r="H160" s="596"/>
      <c r="I160" s="596"/>
    </row>
    <row r="161" spans="2:9">
      <c r="B161" s="396"/>
      <c r="D161" s="596"/>
      <c r="E161" s="596"/>
      <c r="F161" s="596"/>
      <c r="G161" s="596"/>
      <c r="H161" s="596"/>
      <c r="I161" s="596"/>
    </row>
    <row r="162" spans="2:9">
      <c r="B162" s="396"/>
      <c r="D162" s="596"/>
      <c r="E162" s="596"/>
      <c r="F162" s="596"/>
      <c r="G162" s="596"/>
      <c r="H162" s="596"/>
      <c r="I162" s="596"/>
    </row>
    <row r="163" spans="2:9">
      <c r="B163" s="396"/>
      <c r="D163" s="596"/>
      <c r="E163" s="596"/>
      <c r="F163" s="596"/>
      <c r="G163" s="596"/>
      <c r="H163" s="596"/>
      <c r="I163" s="596"/>
    </row>
    <row r="164" spans="2:9">
      <c r="B164" s="396"/>
      <c r="D164" s="596"/>
      <c r="E164" s="596"/>
      <c r="F164" s="596"/>
      <c r="G164" s="596"/>
      <c r="H164" s="596"/>
      <c r="I164" s="596"/>
    </row>
    <row r="165" spans="2:9">
      <c r="B165" s="396"/>
      <c r="D165" s="596"/>
      <c r="E165" s="596"/>
      <c r="F165" s="596"/>
      <c r="G165" s="596"/>
      <c r="H165" s="596"/>
      <c r="I165" s="596"/>
    </row>
    <row r="166" spans="2:9">
      <c r="B166" s="396"/>
      <c r="D166" s="596"/>
      <c r="E166" s="596"/>
      <c r="F166" s="596"/>
      <c r="G166" s="596"/>
      <c r="H166" s="596"/>
      <c r="I166" s="596"/>
    </row>
    <row r="167" spans="2:9">
      <c r="B167" s="396"/>
      <c r="D167" s="596"/>
      <c r="E167" s="596"/>
      <c r="F167" s="596"/>
      <c r="G167" s="596"/>
      <c r="H167" s="596"/>
      <c r="I167" s="596"/>
    </row>
    <row r="168" spans="2:9">
      <c r="B168" s="396"/>
      <c r="D168" s="596"/>
      <c r="E168" s="596"/>
      <c r="F168" s="596"/>
      <c r="G168" s="596"/>
      <c r="H168" s="596"/>
      <c r="I168" s="596"/>
    </row>
    <row r="169" spans="2:9">
      <c r="B169" s="396"/>
      <c r="D169" s="596"/>
      <c r="E169" s="596"/>
      <c r="F169" s="596"/>
      <c r="G169" s="596"/>
      <c r="H169" s="596"/>
      <c r="I169" s="596"/>
    </row>
    <row r="170" spans="2:9">
      <c r="B170" s="396"/>
      <c r="D170" s="596"/>
      <c r="E170" s="596"/>
      <c r="F170" s="596"/>
      <c r="G170" s="596"/>
      <c r="H170" s="596"/>
      <c r="I170" s="596"/>
    </row>
    <row r="171" spans="2:9">
      <c r="B171" s="396"/>
      <c r="D171" s="596"/>
      <c r="E171" s="596"/>
      <c r="F171" s="596"/>
      <c r="G171" s="596"/>
      <c r="H171" s="596"/>
      <c r="I171" s="596"/>
    </row>
    <row r="172" spans="2:9">
      <c r="B172" s="396"/>
      <c r="D172" s="596"/>
      <c r="E172" s="596"/>
      <c r="F172" s="596"/>
      <c r="G172" s="596"/>
      <c r="H172" s="596"/>
      <c r="I172" s="596"/>
    </row>
    <row r="173" spans="2:9">
      <c r="B173" s="396"/>
      <c r="D173" s="596"/>
      <c r="E173" s="596"/>
      <c r="F173" s="596"/>
      <c r="G173" s="596"/>
      <c r="H173" s="596"/>
      <c r="I173" s="596"/>
    </row>
    <row r="174" spans="2:9">
      <c r="B174" s="396"/>
      <c r="D174" s="596"/>
      <c r="E174" s="596"/>
      <c r="F174" s="596"/>
      <c r="G174" s="596"/>
      <c r="H174" s="596"/>
      <c r="I174" s="596"/>
    </row>
    <row r="175" spans="2:9">
      <c r="B175" s="396"/>
      <c r="D175" s="596"/>
      <c r="E175" s="596"/>
      <c r="F175" s="596"/>
      <c r="G175" s="596"/>
      <c r="H175" s="596"/>
      <c r="I175" s="596"/>
    </row>
    <row r="176" spans="2:9">
      <c r="B176" s="396"/>
      <c r="D176" s="596"/>
      <c r="E176" s="596"/>
      <c r="F176" s="596"/>
      <c r="G176" s="596"/>
      <c r="H176" s="596"/>
      <c r="I176" s="596"/>
    </row>
    <row r="177" spans="2:9">
      <c r="B177" s="396"/>
      <c r="D177" s="596"/>
      <c r="E177" s="596"/>
      <c r="F177" s="596"/>
      <c r="G177" s="596"/>
      <c r="H177" s="596"/>
      <c r="I177" s="596"/>
    </row>
    <row r="178" spans="2:9">
      <c r="B178" s="396"/>
      <c r="D178" s="596"/>
      <c r="E178" s="596"/>
      <c r="F178" s="596"/>
      <c r="G178" s="596"/>
      <c r="H178" s="596"/>
      <c r="I178" s="596"/>
    </row>
    <row r="179" spans="2:9">
      <c r="B179" s="396"/>
      <c r="D179" s="596"/>
      <c r="E179" s="596"/>
      <c r="F179" s="596"/>
      <c r="G179" s="596"/>
      <c r="H179" s="596"/>
      <c r="I179" s="596"/>
    </row>
    <row r="180" spans="2:9">
      <c r="B180" s="396"/>
      <c r="D180" s="596"/>
      <c r="E180" s="596"/>
      <c r="F180" s="596"/>
      <c r="G180" s="596"/>
      <c r="H180" s="596"/>
      <c r="I180" s="596"/>
    </row>
    <row r="181" spans="2:9">
      <c r="B181" s="396"/>
      <c r="D181" s="596"/>
      <c r="E181" s="596"/>
      <c r="F181" s="596"/>
      <c r="G181" s="596"/>
      <c r="H181" s="596"/>
      <c r="I181" s="596"/>
    </row>
    <row r="182" spans="2:9">
      <c r="B182" s="396"/>
      <c r="D182" s="596"/>
      <c r="E182" s="596"/>
      <c r="F182" s="596"/>
      <c r="G182" s="596"/>
      <c r="H182" s="596"/>
      <c r="I182" s="596"/>
    </row>
    <row r="183" spans="2:9">
      <c r="B183" s="396"/>
      <c r="D183" s="596"/>
      <c r="E183" s="596"/>
      <c r="F183" s="596"/>
      <c r="G183" s="596"/>
      <c r="H183" s="596"/>
      <c r="I183" s="596"/>
    </row>
    <row r="184" spans="2:9">
      <c r="B184" s="396"/>
      <c r="D184" s="596"/>
      <c r="E184" s="596"/>
      <c r="F184" s="596"/>
      <c r="G184" s="596"/>
      <c r="H184" s="596"/>
      <c r="I184" s="596"/>
    </row>
    <row r="185" spans="2:9">
      <c r="B185" s="396"/>
      <c r="D185" s="596"/>
      <c r="E185" s="596"/>
      <c r="F185" s="596"/>
      <c r="G185" s="596"/>
      <c r="H185" s="596"/>
      <c r="I185" s="596"/>
    </row>
    <row r="186" spans="2:9">
      <c r="B186" s="396"/>
      <c r="D186" s="596"/>
      <c r="E186" s="596"/>
      <c r="F186" s="596"/>
      <c r="G186" s="596"/>
      <c r="H186" s="596"/>
      <c r="I186" s="596"/>
    </row>
    <row r="187" spans="2:9">
      <c r="B187" s="396"/>
      <c r="D187" s="596"/>
      <c r="E187" s="596"/>
      <c r="F187" s="596"/>
      <c r="G187" s="596"/>
      <c r="H187" s="596"/>
      <c r="I187" s="596"/>
    </row>
    <row r="188" spans="2:9">
      <c r="B188" s="396"/>
      <c r="D188" s="596"/>
      <c r="E188" s="596"/>
      <c r="F188" s="596"/>
      <c r="G188" s="596"/>
      <c r="H188" s="596"/>
      <c r="I188" s="596"/>
    </row>
    <row r="189" spans="2:9">
      <c r="B189" s="396"/>
      <c r="D189" s="596"/>
      <c r="E189" s="596"/>
      <c r="F189" s="596"/>
      <c r="G189" s="596"/>
      <c r="H189" s="596"/>
      <c r="I189" s="596"/>
    </row>
    <row r="190" spans="2:9">
      <c r="B190" s="396"/>
      <c r="D190" s="596"/>
      <c r="E190" s="596"/>
      <c r="F190" s="596"/>
      <c r="G190" s="596"/>
      <c r="H190" s="596"/>
      <c r="I190" s="596"/>
    </row>
    <row r="191" spans="2:9">
      <c r="B191" s="396"/>
      <c r="D191" s="596"/>
      <c r="E191" s="596"/>
      <c r="F191" s="596"/>
      <c r="G191" s="596"/>
      <c r="H191" s="596"/>
      <c r="I191" s="596"/>
    </row>
    <row r="192" spans="2:9">
      <c r="B192" s="396"/>
      <c r="D192" s="596"/>
      <c r="E192" s="596"/>
      <c r="F192" s="596"/>
      <c r="G192" s="596"/>
      <c r="H192" s="596"/>
      <c r="I192" s="596"/>
    </row>
    <row r="193" spans="2:9">
      <c r="B193" s="396"/>
      <c r="D193" s="596"/>
      <c r="E193" s="596"/>
      <c r="F193" s="596"/>
      <c r="G193" s="596"/>
      <c r="H193" s="596"/>
      <c r="I193" s="596"/>
    </row>
    <row r="194" spans="2:9">
      <c r="B194" s="396"/>
      <c r="D194" s="596"/>
      <c r="E194" s="596"/>
      <c r="F194" s="596"/>
      <c r="G194" s="596"/>
      <c r="H194" s="596"/>
      <c r="I194" s="596"/>
    </row>
    <row r="195" spans="2:9">
      <c r="B195" s="396"/>
      <c r="D195" s="596"/>
      <c r="E195" s="596"/>
      <c r="F195" s="596"/>
      <c r="G195" s="596"/>
      <c r="H195" s="596"/>
      <c r="I195" s="596"/>
    </row>
    <row r="196" spans="2:9">
      <c r="B196" s="396"/>
      <c r="D196" s="596"/>
      <c r="E196" s="596"/>
      <c r="F196" s="596"/>
      <c r="G196" s="596"/>
      <c r="H196" s="596"/>
      <c r="I196" s="596"/>
    </row>
    <row r="197" spans="2:9">
      <c r="B197" s="396"/>
      <c r="D197" s="596"/>
      <c r="E197" s="596"/>
      <c r="F197" s="596"/>
      <c r="G197" s="596"/>
      <c r="H197" s="596"/>
      <c r="I197" s="596"/>
    </row>
    <row r="198" spans="2:9">
      <c r="B198" s="396"/>
      <c r="D198" s="596"/>
      <c r="E198" s="596"/>
      <c r="F198" s="596"/>
      <c r="G198" s="596"/>
      <c r="H198" s="596"/>
      <c r="I198" s="596"/>
    </row>
    <row r="199" spans="2:9">
      <c r="B199" s="396"/>
      <c r="D199" s="596"/>
      <c r="E199" s="596"/>
      <c r="F199" s="596"/>
      <c r="G199" s="596"/>
      <c r="H199" s="596"/>
      <c r="I199" s="596"/>
    </row>
    <row r="200" spans="2:9">
      <c r="B200" s="396"/>
      <c r="D200" s="596"/>
      <c r="E200" s="596"/>
      <c r="F200" s="596"/>
      <c r="G200" s="596"/>
      <c r="H200" s="596"/>
      <c r="I200" s="596"/>
    </row>
    <row r="201" spans="2:9">
      <c r="B201" s="396"/>
      <c r="D201" s="596"/>
      <c r="E201" s="596"/>
      <c r="F201" s="596"/>
      <c r="G201" s="596"/>
      <c r="H201" s="596"/>
      <c r="I201" s="596"/>
    </row>
    <row r="202" spans="2:9">
      <c r="B202" s="396"/>
      <c r="D202" s="596"/>
      <c r="E202" s="596"/>
      <c r="F202" s="596"/>
      <c r="G202" s="596"/>
      <c r="H202" s="596"/>
      <c r="I202" s="596"/>
    </row>
    <row r="203" spans="2:9">
      <c r="B203" s="396"/>
      <c r="D203" s="596"/>
      <c r="E203" s="596"/>
      <c r="F203" s="596"/>
      <c r="G203" s="596"/>
      <c r="H203" s="596"/>
      <c r="I203" s="596"/>
    </row>
    <row r="204" spans="2:9">
      <c r="B204" s="396"/>
      <c r="D204" s="596"/>
      <c r="E204" s="596"/>
      <c r="F204" s="596"/>
      <c r="G204" s="596"/>
      <c r="H204" s="596"/>
      <c r="I204" s="596"/>
    </row>
    <row r="205" spans="2:9">
      <c r="B205" s="396"/>
      <c r="D205" s="596"/>
      <c r="E205" s="596"/>
      <c r="F205" s="596"/>
      <c r="G205" s="596"/>
      <c r="H205" s="596"/>
      <c r="I205" s="596"/>
    </row>
    <row r="206" spans="2:9">
      <c r="B206" s="396"/>
      <c r="D206" s="596"/>
      <c r="E206" s="596"/>
      <c r="F206" s="596"/>
      <c r="G206" s="596"/>
      <c r="H206" s="596"/>
      <c r="I206" s="596"/>
    </row>
    <row r="207" spans="2:9">
      <c r="B207" s="396"/>
      <c r="D207" s="596"/>
      <c r="E207" s="596"/>
      <c r="F207" s="596"/>
      <c r="G207" s="596"/>
      <c r="H207" s="596"/>
      <c r="I207" s="596"/>
    </row>
    <row r="208" spans="2:9">
      <c r="B208" s="396"/>
      <c r="D208" s="596"/>
      <c r="E208" s="596"/>
      <c r="F208" s="596"/>
      <c r="G208" s="596"/>
      <c r="H208" s="596"/>
      <c r="I208" s="596"/>
    </row>
    <row r="209" spans="2:9">
      <c r="B209" s="396"/>
      <c r="D209" s="596"/>
      <c r="E209" s="596"/>
      <c r="F209" s="596"/>
      <c r="G209" s="596"/>
      <c r="H209" s="596"/>
      <c r="I209" s="596"/>
    </row>
    <row r="210" spans="2:9">
      <c r="B210" s="396"/>
      <c r="D210" s="596"/>
      <c r="E210" s="596"/>
      <c r="F210" s="596"/>
      <c r="G210" s="596"/>
      <c r="H210" s="596"/>
      <c r="I210" s="596"/>
    </row>
    <row r="211" spans="2:9">
      <c r="B211" s="396"/>
      <c r="D211" s="596"/>
      <c r="E211" s="596"/>
      <c r="F211" s="596"/>
      <c r="G211" s="596"/>
      <c r="H211" s="596"/>
      <c r="I211" s="596"/>
    </row>
    <row r="212" spans="2:9">
      <c r="B212" s="396"/>
      <c r="D212" s="596"/>
      <c r="E212" s="596"/>
      <c r="F212" s="596"/>
      <c r="G212" s="596"/>
      <c r="H212" s="596"/>
      <c r="I212" s="596"/>
    </row>
    <row r="213" spans="2:9">
      <c r="B213" s="396"/>
      <c r="D213" s="596"/>
      <c r="E213" s="596"/>
      <c r="F213" s="596"/>
      <c r="G213" s="596"/>
      <c r="H213" s="596"/>
      <c r="I213" s="596"/>
    </row>
    <row r="214" spans="2:9">
      <c r="B214" s="396"/>
      <c r="D214" s="596"/>
      <c r="E214" s="596"/>
      <c r="F214" s="596"/>
      <c r="G214" s="596"/>
      <c r="H214" s="596"/>
      <c r="I214" s="596"/>
    </row>
    <row r="215" spans="2:9">
      <c r="B215" s="396"/>
      <c r="D215" s="596"/>
      <c r="E215" s="596"/>
      <c r="F215" s="596"/>
      <c r="G215" s="596"/>
      <c r="H215" s="596"/>
      <c r="I215" s="596"/>
    </row>
    <row r="216" spans="2:9">
      <c r="B216" s="396"/>
      <c r="D216" s="596"/>
      <c r="E216" s="596"/>
      <c r="F216" s="596"/>
      <c r="G216" s="596"/>
      <c r="H216" s="596"/>
      <c r="I216" s="596"/>
    </row>
    <row r="217" spans="2:9">
      <c r="B217" s="396"/>
      <c r="D217" s="596"/>
      <c r="E217" s="596"/>
      <c r="F217" s="596"/>
      <c r="G217" s="596"/>
      <c r="H217" s="596"/>
      <c r="I217" s="596"/>
    </row>
    <row r="218" spans="2:9">
      <c r="B218" s="396"/>
      <c r="D218" s="596"/>
      <c r="E218" s="596"/>
      <c r="F218" s="596"/>
      <c r="G218" s="596"/>
      <c r="H218" s="596"/>
      <c r="I218" s="596"/>
    </row>
    <row r="219" spans="2:9">
      <c r="B219" s="396"/>
      <c r="D219" s="596"/>
      <c r="E219" s="596"/>
      <c r="F219" s="596"/>
      <c r="G219" s="596"/>
      <c r="H219" s="596"/>
      <c r="I219" s="596"/>
    </row>
    <row r="220" spans="2:9">
      <c r="B220" s="396"/>
      <c r="D220" s="596"/>
      <c r="E220" s="596"/>
      <c r="F220" s="596"/>
      <c r="G220" s="596"/>
      <c r="H220" s="596"/>
      <c r="I220" s="596"/>
    </row>
    <row r="221" spans="2:9">
      <c r="B221" s="396"/>
      <c r="D221" s="596"/>
      <c r="E221" s="596"/>
      <c r="F221" s="596"/>
      <c r="G221" s="596"/>
      <c r="H221" s="596"/>
      <c r="I221" s="596"/>
    </row>
    <row r="222" spans="2:9">
      <c r="B222" s="396"/>
      <c r="D222" s="596"/>
      <c r="E222" s="596"/>
      <c r="F222" s="596"/>
      <c r="G222" s="596"/>
      <c r="H222" s="596"/>
      <c r="I222" s="596"/>
    </row>
    <row r="223" spans="2:9">
      <c r="B223" s="396"/>
      <c r="D223" s="596"/>
      <c r="E223" s="596"/>
      <c r="F223" s="596"/>
      <c r="G223" s="596"/>
      <c r="H223" s="596"/>
      <c r="I223" s="596"/>
    </row>
    <row r="224" spans="2:9">
      <c r="B224" s="396"/>
      <c r="D224" s="596"/>
      <c r="E224" s="596"/>
      <c r="F224" s="596"/>
      <c r="G224" s="596"/>
      <c r="H224" s="596"/>
      <c r="I224" s="596"/>
    </row>
    <row r="225" spans="2:9">
      <c r="B225" s="396"/>
      <c r="D225" s="596"/>
      <c r="E225" s="596"/>
      <c r="F225" s="596"/>
      <c r="G225" s="596"/>
      <c r="H225" s="596"/>
      <c r="I225" s="596"/>
    </row>
    <row r="226" spans="2:9">
      <c r="B226" s="396"/>
      <c r="D226" s="596"/>
      <c r="E226" s="596"/>
      <c r="F226" s="596"/>
      <c r="G226" s="596"/>
      <c r="H226" s="596"/>
      <c r="I226" s="596"/>
    </row>
    <row r="227" spans="2:9">
      <c r="B227" s="396"/>
      <c r="D227" s="596"/>
      <c r="E227" s="596"/>
      <c r="F227" s="596"/>
      <c r="G227" s="596"/>
      <c r="H227" s="596"/>
      <c r="I227" s="596"/>
    </row>
    <row r="228" spans="2:9">
      <c r="B228" s="396"/>
      <c r="D228" s="596"/>
      <c r="E228" s="596"/>
      <c r="F228" s="596"/>
      <c r="G228" s="596"/>
      <c r="H228" s="596"/>
      <c r="I228" s="596"/>
    </row>
    <row r="229" spans="2:9">
      <c r="B229" s="396"/>
      <c r="D229" s="596"/>
      <c r="E229" s="596"/>
      <c r="F229" s="596"/>
      <c r="G229" s="596"/>
      <c r="H229" s="596"/>
      <c r="I229" s="596"/>
    </row>
    <row r="230" spans="2:9">
      <c r="B230" s="396"/>
      <c r="D230" s="596"/>
      <c r="E230" s="596"/>
      <c r="F230" s="596"/>
      <c r="G230" s="596"/>
      <c r="H230" s="596"/>
      <c r="I230" s="596"/>
    </row>
    <row r="231" spans="2:9">
      <c r="B231" s="396"/>
      <c r="D231" s="596"/>
      <c r="E231" s="596"/>
      <c r="F231" s="596"/>
      <c r="G231" s="596"/>
      <c r="H231" s="596"/>
      <c r="I231" s="596"/>
    </row>
    <row r="232" spans="2:9">
      <c r="B232" s="396"/>
      <c r="D232" s="596"/>
      <c r="E232" s="596"/>
      <c r="F232" s="596"/>
      <c r="G232" s="596"/>
      <c r="H232" s="596"/>
      <c r="I232" s="596"/>
    </row>
    <row r="233" spans="2:9">
      <c r="B233" s="396"/>
      <c r="D233" s="596"/>
      <c r="E233" s="596"/>
      <c r="F233" s="596"/>
      <c r="G233" s="596"/>
      <c r="H233" s="596"/>
      <c r="I233" s="596"/>
    </row>
    <row r="234" spans="2:9">
      <c r="B234" s="396"/>
      <c r="D234" s="596"/>
      <c r="E234" s="596"/>
      <c r="F234" s="596"/>
      <c r="G234" s="596"/>
      <c r="H234" s="596"/>
      <c r="I234" s="596"/>
    </row>
    <row r="235" spans="2:9">
      <c r="B235" s="396"/>
      <c r="D235" s="596"/>
      <c r="E235" s="596"/>
      <c r="F235" s="596"/>
      <c r="G235" s="596"/>
      <c r="H235" s="596"/>
      <c r="I235" s="596"/>
    </row>
    <row r="236" spans="2:9">
      <c r="B236" s="396"/>
      <c r="D236" s="596"/>
      <c r="E236" s="596"/>
      <c r="F236" s="596"/>
      <c r="G236" s="596"/>
      <c r="H236" s="596"/>
      <c r="I236" s="596"/>
    </row>
    <row r="237" spans="2:9">
      <c r="B237" s="396"/>
      <c r="D237" s="596"/>
      <c r="E237" s="596"/>
      <c r="F237" s="596"/>
      <c r="G237" s="596"/>
      <c r="H237" s="596"/>
      <c r="I237" s="596"/>
    </row>
  </sheetData>
  <mergeCells count="4">
    <mergeCell ref="H7:I7"/>
    <mergeCell ref="A8:A10"/>
    <mergeCell ref="B8:B10"/>
    <mergeCell ref="I9:I10"/>
  </mergeCells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20:H26 C13:H17" xr:uid="{A60F2B72-6199-4F96-B9C9-4D560652C1FC}">
      <formula1>0</formula1>
      <formula2>9999999999999990</formula2>
    </dataValidation>
  </dataValidations>
  <pageMargins left="0.70866141732283472" right="0.70866141732283472" top="0.74803149606299213" bottom="0.74803149606299213" header="0.31496062992125984" footer="0.31496062992125984"/>
  <pageSetup scale="7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F392FD-A52F-408F-8EDA-3A5B5A9A8A1B}">
  <sheetPr>
    <pageSetUpPr fitToPage="1"/>
  </sheetPr>
  <dimension ref="A1:P237"/>
  <sheetViews>
    <sheetView view="pageBreakPreview" zoomScale="60" zoomScaleNormal="75" workbookViewId="0">
      <pane xSplit="2" ySplit="11" topLeftCell="C15" activePane="bottomRight" state="frozen"/>
      <selection activeCell="B24" sqref="B24"/>
      <selection pane="topRight" activeCell="B24" sqref="B24"/>
      <selection pane="bottomLeft" activeCell="B24" sqref="B24"/>
      <selection pane="bottomRight" activeCell="B24" sqref="B24"/>
    </sheetView>
  </sheetViews>
  <sheetFormatPr defaultColWidth="10.59765625" defaultRowHeight="15.3"/>
  <cols>
    <col min="1" max="1" width="51.8984375" style="396" customWidth="1"/>
    <col min="2" max="2" width="10.59765625" style="562" customWidth="1"/>
    <col min="3" max="7" width="13.59765625" style="396" customWidth="1"/>
    <col min="8" max="9" width="14.59765625" style="396" customWidth="1"/>
    <col min="10" max="13" width="10.59765625" style="397"/>
    <col min="14" max="14" width="13.5" style="397" bestFit="1" customWidth="1"/>
    <col min="15" max="16" width="10.59765625" style="397"/>
    <col min="17" max="16384" width="10.59765625" style="396"/>
  </cols>
  <sheetData>
    <row r="1" spans="1:16" s="397" customFormat="1">
      <c r="A1" s="127" t="s">
        <v>797</v>
      </c>
      <c r="B1" s="127"/>
      <c r="C1" s="127"/>
      <c r="D1" s="127"/>
      <c r="E1" s="152"/>
      <c r="F1" s="152"/>
      <c r="G1" s="152"/>
      <c r="H1" s="152"/>
      <c r="I1" s="152"/>
      <c r="J1" s="152"/>
      <c r="K1" s="152"/>
      <c r="L1" s="563"/>
      <c r="M1" s="152"/>
      <c r="N1" s="152"/>
      <c r="O1" s="152"/>
    </row>
    <row r="2" spans="1:16" s="397" customFormat="1">
      <c r="A2" s="405"/>
      <c r="B2" s="127"/>
      <c r="C2" s="127"/>
      <c r="D2" s="127"/>
      <c r="E2" s="152"/>
      <c r="F2" s="152"/>
      <c r="G2" s="152"/>
      <c r="H2" s="152"/>
      <c r="I2" s="152"/>
      <c r="J2" s="152"/>
      <c r="K2" s="152"/>
      <c r="L2" s="563"/>
      <c r="M2" s="152"/>
      <c r="N2" s="152"/>
      <c r="O2" s="152"/>
    </row>
    <row r="3" spans="1:16" s="397" customFormat="1">
      <c r="A3" s="127"/>
      <c r="B3" s="127"/>
      <c r="C3" s="127"/>
      <c r="D3" s="127"/>
      <c r="E3" s="152"/>
      <c r="F3" s="152"/>
      <c r="G3" s="152"/>
      <c r="H3" s="152"/>
      <c r="I3" s="152"/>
      <c r="J3" s="152"/>
      <c r="K3" s="152"/>
      <c r="L3" s="152"/>
      <c r="O3" s="152"/>
    </row>
    <row r="4" spans="1:16" s="397" customFormat="1">
      <c r="A4" s="465" t="s">
        <v>511</v>
      </c>
      <c r="B4" s="564"/>
      <c r="C4" s="398"/>
      <c r="D4" s="398"/>
      <c r="E4" s="151"/>
      <c r="F4" s="151"/>
      <c r="G4" s="264"/>
      <c r="H4" s="265"/>
      <c r="I4" s="151"/>
      <c r="J4" s="151"/>
      <c r="K4" s="151"/>
      <c r="L4" s="151"/>
      <c r="O4" s="152"/>
    </row>
    <row r="5" spans="1:16" s="397" customFormat="1">
      <c r="A5" s="117">
        <v>205744019</v>
      </c>
      <c r="B5" s="127"/>
      <c r="C5" s="127"/>
      <c r="D5" s="127"/>
      <c r="E5" s="565"/>
      <c r="F5" s="565"/>
      <c r="G5" s="264"/>
      <c r="H5" s="566"/>
      <c r="I5" s="565"/>
      <c r="J5" s="565"/>
      <c r="K5" s="563"/>
      <c r="L5" s="151"/>
      <c r="O5" s="565"/>
    </row>
    <row r="6" spans="1:16" s="397" customFormat="1">
      <c r="A6" s="408" t="str">
        <f>'Exerpt 8 Serbia'!A6</f>
        <v>as of 31.12.2024</v>
      </c>
      <c r="B6" s="467"/>
      <c r="G6" s="264"/>
      <c r="H6" s="567"/>
    </row>
    <row r="7" spans="1:16" s="397" customFormat="1" ht="15.6" thickBot="1">
      <c r="B7" s="467"/>
      <c r="H7" s="622" t="s">
        <v>507</v>
      </c>
      <c r="I7" s="622"/>
    </row>
    <row r="8" spans="1:16" s="411" customFormat="1" ht="21" customHeight="1">
      <c r="A8" s="649" t="s">
        <v>473</v>
      </c>
      <c r="B8" s="651" t="s">
        <v>474</v>
      </c>
      <c r="C8" s="568" t="s">
        <v>798</v>
      </c>
      <c r="D8" s="569"/>
      <c r="E8" s="569"/>
      <c r="F8" s="569" t="s">
        <v>799</v>
      </c>
      <c r="G8" s="569"/>
      <c r="H8" s="569"/>
      <c r="I8" s="570"/>
      <c r="J8" s="412"/>
      <c r="K8" s="412"/>
      <c r="L8" s="412"/>
      <c r="M8" s="412"/>
      <c r="N8" s="412"/>
      <c r="O8" s="412"/>
      <c r="P8" s="412"/>
    </row>
    <row r="9" spans="1:16" s="411" customFormat="1" ht="24" customHeight="1">
      <c r="A9" s="650"/>
      <c r="B9" s="652"/>
      <c r="C9" s="571" t="s">
        <v>800</v>
      </c>
      <c r="D9" s="571" t="s">
        <v>801</v>
      </c>
      <c r="E9" s="571" t="s">
        <v>802</v>
      </c>
      <c r="F9" s="572" t="s">
        <v>803</v>
      </c>
      <c r="G9" s="573" t="s">
        <v>804</v>
      </c>
      <c r="H9" s="573"/>
      <c r="I9" s="653" t="s">
        <v>805</v>
      </c>
      <c r="J9" s="412"/>
      <c r="K9" s="412"/>
      <c r="L9" s="412"/>
      <c r="M9" s="412"/>
      <c r="N9" s="412"/>
      <c r="O9" s="412"/>
      <c r="P9" s="412"/>
    </row>
    <row r="10" spans="1:16" s="411" customFormat="1" ht="24" customHeight="1">
      <c r="A10" s="650"/>
      <c r="B10" s="652"/>
      <c r="C10" s="571"/>
      <c r="D10" s="571"/>
      <c r="E10" s="571"/>
      <c r="F10" s="572"/>
      <c r="G10" s="574" t="s">
        <v>496</v>
      </c>
      <c r="H10" s="574" t="s">
        <v>497</v>
      </c>
      <c r="I10" s="654"/>
      <c r="J10" s="412"/>
      <c r="K10" s="412"/>
      <c r="L10" s="412"/>
      <c r="M10" s="412"/>
      <c r="N10" s="412"/>
      <c r="O10" s="412"/>
      <c r="P10" s="412"/>
    </row>
    <row r="11" spans="1:16" ht="15.6" thickBot="1">
      <c r="A11" s="575" t="s">
        <v>1</v>
      </c>
      <c r="B11" s="576" t="s">
        <v>2</v>
      </c>
      <c r="C11" s="577">
        <v>1</v>
      </c>
      <c r="D11" s="577">
        <v>2</v>
      </c>
      <c r="E11" s="577">
        <v>3</v>
      </c>
      <c r="F11" s="577">
        <v>4</v>
      </c>
      <c r="G11" s="577">
        <v>5</v>
      </c>
      <c r="H11" s="577">
        <v>6</v>
      </c>
      <c r="I11" s="578">
        <v>7</v>
      </c>
    </row>
    <row r="12" spans="1:16">
      <c r="A12" s="579" t="s">
        <v>806</v>
      </c>
      <c r="B12" s="580"/>
      <c r="C12" s="581"/>
      <c r="D12" s="581"/>
      <c r="E12" s="581"/>
      <c r="F12" s="581"/>
      <c r="G12" s="581"/>
      <c r="H12" s="581"/>
      <c r="I12" s="582"/>
    </row>
    <row r="13" spans="1:16">
      <c r="A13" s="583" t="s">
        <v>807</v>
      </c>
      <c r="B13" s="584" t="s">
        <v>808</v>
      </c>
      <c r="C13" s="585"/>
      <c r="D13" s="585"/>
      <c r="E13" s="585"/>
      <c r="F13" s="585">
        <v>354</v>
      </c>
      <c r="G13" s="585"/>
      <c r="H13" s="585"/>
      <c r="I13" s="586">
        <f>F13+G13-H13</f>
        <v>354</v>
      </c>
    </row>
    <row r="14" spans="1:16">
      <c r="A14" s="583" t="s">
        <v>809</v>
      </c>
      <c r="B14" s="584" t="s">
        <v>810</v>
      </c>
      <c r="C14" s="585"/>
      <c r="D14" s="585"/>
      <c r="E14" s="585"/>
      <c r="F14" s="585"/>
      <c r="G14" s="585"/>
      <c r="H14" s="585"/>
      <c r="I14" s="586">
        <f t="shared" ref="I14:I27" si="0">F14+G14-H14</f>
        <v>0</v>
      </c>
    </row>
    <row r="15" spans="1:16">
      <c r="A15" s="583" t="s">
        <v>628</v>
      </c>
      <c r="B15" s="584" t="s">
        <v>811</v>
      </c>
      <c r="C15" s="585"/>
      <c r="D15" s="585"/>
      <c r="E15" s="585"/>
      <c r="F15" s="585"/>
      <c r="G15" s="585"/>
      <c r="H15" s="585"/>
      <c r="I15" s="586">
        <f t="shared" si="0"/>
        <v>0</v>
      </c>
    </row>
    <row r="16" spans="1:16">
      <c r="A16" s="583" t="s">
        <v>812</v>
      </c>
      <c r="B16" s="584" t="s">
        <v>813</v>
      </c>
      <c r="C16" s="585"/>
      <c r="D16" s="585"/>
      <c r="E16" s="585"/>
      <c r="F16" s="585"/>
      <c r="G16" s="585"/>
      <c r="H16" s="585"/>
      <c r="I16" s="586">
        <f t="shared" si="0"/>
        <v>0</v>
      </c>
    </row>
    <row r="17" spans="1:9">
      <c r="A17" s="583" t="s">
        <v>375</v>
      </c>
      <c r="B17" s="584" t="s">
        <v>814</v>
      </c>
      <c r="C17" s="585"/>
      <c r="D17" s="585"/>
      <c r="E17" s="585"/>
      <c r="F17" s="585"/>
      <c r="G17" s="585"/>
      <c r="H17" s="585"/>
      <c r="I17" s="586">
        <f t="shared" si="0"/>
        <v>0</v>
      </c>
    </row>
    <row r="18" spans="1:9" ht="15.6" thickBot="1">
      <c r="A18" s="587" t="s">
        <v>815</v>
      </c>
      <c r="B18" s="588" t="s">
        <v>816</v>
      </c>
      <c r="C18" s="589">
        <f t="shared" ref="C18:H18" si="1">C13+C14+C16+C17</f>
        <v>0</v>
      </c>
      <c r="D18" s="589">
        <f t="shared" si="1"/>
        <v>0</v>
      </c>
      <c r="E18" s="589">
        <f t="shared" si="1"/>
        <v>0</v>
      </c>
      <c r="F18" s="589">
        <f t="shared" si="1"/>
        <v>354</v>
      </c>
      <c r="G18" s="589">
        <f t="shared" si="1"/>
        <v>0</v>
      </c>
      <c r="H18" s="589">
        <f t="shared" si="1"/>
        <v>0</v>
      </c>
      <c r="I18" s="590">
        <f t="shared" si="0"/>
        <v>354</v>
      </c>
    </row>
    <row r="19" spans="1:9">
      <c r="A19" s="579" t="s">
        <v>817</v>
      </c>
      <c r="B19" s="591"/>
      <c r="C19" s="592"/>
      <c r="D19" s="592"/>
      <c r="E19" s="592"/>
      <c r="F19" s="592"/>
      <c r="G19" s="592"/>
      <c r="H19" s="592"/>
      <c r="I19" s="593"/>
    </row>
    <row r="20" spans="1:9">
      <c r="A20" s="583" t="s">
        <v>807</v>
      </c>
      <c r="B20" s="584" t="s">
        <v>818</v>
      </c>
      <c r="C20" s="585"/>
      <c r="D20" s="585"/>
      <c r="E20" s="585"/>
      <c r="F20" s="585"/>
      <c r="G20" s="585"/>
      <c r="H20" s="585"/>
      <c r="I20" s="586">
        <f t="shared" si="0"/>
        <v>0</v>
      </c>
    </row>
    <row r="21" spans="1:9">
      <c r="A21" s="583" t="s">
        <v>819</v>
      </c>
      <c r="B21" s="584" t="s">
        <v>820</v>
      </c>
      <c r="C21" s="585"/>
      <c r="D21" s="585"/>
      <c r="E21" s="585"/>
      <c r="F21" s="585"/>
      <c r="G21" s="585"/>
      <c r="H21" s="585"/>
      <c r="I21" s="586">
        <f t="shared" si="0"/>
        <v>0</v>
      </c>
    </row>
    <row r="22" spans="1:9">
      <c r="A22" s="583" t="s">
        <v>821</v>
      </c>
      <c r="B22" s="584" t="s">
        <v>822</v>
      </c>
      <c r="C22" s="585"/>
      <c r="D22" s="585"/>
      <c r="E22" s="585"/>
      <c r="F22" s="585"/>
      <c r="G22" s="585"/>
      <c r="H22" s="585"/>
      <c r="I22" s="586">
        <f t="shared" si="0"/>
        <v>0</v>
      </c>
    </row>
    <row r="23" spans="1:9">
      <c r="A23" s="583" t="s">
        <v>823</v>
      </c>
      <c r="B23" s="584" t="s">
        <v>824</v>
      </c>
      <c r="C23" s="585"/>
      <c r="D23" s="585"/>
      <c r="E23" s="585"/>
      <c r="F23" s="585"/>
      <c r="G23" s="585"/>
      <c r="H23" s="585"/>
      <c r="I23" s="586">
        <f t="shared" si="0"/>
        <v>0</v>
      </c>
    </row>
    <row r="24" spans="1:9">
      <c r="A24" s="583" t="s">
        <v>825</v>
      </c>
      <c r="B24" s="584" t="s">
        <v>826</v>
      </c>
      <c r="C24" s="585"/>
      <c r="D24" s="585"/>
      <c r="E24" s="585"/>
      <c r="F24" s="585"/>
      <c r="G24" s="585"/>
      <c r="H24" s="585"/>
      <c r="I24" s="586">
        <f t="shared" si="0"/>
        <v>0</v>
      </c>
    </row>
    <row r="25" spans="1:9">
      <c r="A25" s="583" t="s">
        <v>827</v>
      </c>
      <c r="B25" s="584" t="s">
        <v>828</v>
      </c>
      <c r="C25" s="585"/>
      <c r="D25" s="585"/>
      <c r="E25" s="585"/>
      <c r="F25" s="585"/>
      <c r="G25" s="585"/>
      <c r="H25" s="585"/>
      <c r="I25" s="586">
        <f t="shared" si="0"/>
        <v>0</v>
      </c>
    </row>
    <row r="26" spans="1:9">
      <c r="A26" s="594" t="s">
        <v>829</v>
      </c>
      <c r="B26" s="584" t="s">
        <v>830</v>
      </c>
      <c r="C26" s="585"/>
      <c r="D26" s="585"/>
      <c r="E26" s="585"/>
      <c r="F26" s="585"/>
      <c r="G26" s="585"/>
      <c r="H26" s="585"/>
      <c r="I26" s="586">
        <f t="shared" si="0"/>
        <v>0</v>
      </c>
    </row>
    <row r="27" spans="1:9" ht="15.6" thickBot="1">
      <c r="A27" s="595" t="s">
        <v>831</v>
      </c>
      <c r="B27" s="588" t="s">
        <v>832</v>
      </c>
      <c r="C27" s="589">
        <f t="shared" ref="C27:H27" si="2">SUM(C20:C26)</f>
        <v>0</v>
      </c>
      <c r="D27" s="589">
        <f t="shared" si="2"/>
        <v>0</v>
      </c>
      <c r="E27" s="589">
        <f t="shared" si="2"/>
        <v>0</v>
      </c>
      <c r="F27" s="589">
        <f t="shared" si="2"/>
        <v>0</v>
      </c>
      <c r="G27" s="589">
        <f t="shared" si="2"/>
        <v>0</v>
      </c>
      <c r="H27" s="589">
        <f t="shared" si="2"/>
        <v>0</v>
      </c>
      <c r="I27" s="590">
        <f t="shared" si="0"/>
        <v>0</v>
      </c>
    </row>
    <row r="28" spans="1:9" s="397" customFormat="1">
      <c r="B28" s="467"/>
      <c r="D28" s="542"/>
      <c r="E28" s="542"/>
      <c r="F28" s="542"/>
      <c r="G28" s="542"/>
      <c r="H28" s="542"/>
      <c r="I28" s="542"/>
    </row>
    <row r="29" spans="1:9" s="397" customFormat="1">
      <c r="B29" s="467"/>
      <c r="D29" s="542"/>
      <c r="E29" s="542"/>
      <c r="F29" s="542"/>
      <c r="G29" s="542"/>
      <c r="H29" s="542"/>
      <c r="I29" s="542"/>
    </row>
    <row r="30" spans="1:9" s="397" customFormat="1">
      <c r="A30" s="397" t="s">
        <v>242</v>
      </c>
      <c r="B30" s="349">
        <f>Title!B11</f>
        <v>45777</v>
      </c>
      <c r="D30" s="542"/>
      <c r="E30" s="542"/>
      <c r="F30" s="542"/>
      <c r="G30" s="542"/>
      <c r="H30" s="542"/>
      <c r="I30" s="542"/>
    </row>
    <row r="31" spans="1:9" s="397" customFormat="1">
      <c r="A31" s="123"/>
      <c r="B31" s="349"/>
      <c r="D31" s="542"/>
      <c r="E31" s="542"/>
      <c r="F31" s="542"/>
      <c r="G31" s="542"/>
      <c r="H31" s="542"/>
      <c r="I31" s="542"/>
    </row>
    <row r="32" spans="1:9" s="397" customFormat="1">
      <c r="A32" s="611" t="s">
        <v>256</v>
      </c>
      <c r="B32" s="611" t="s">
        <v>517</v>
      </c>
      <c r="D32" s="542"/>
      <c r="E32" s="542"/>
      <c r="F32" s="542"/>
      <c r="G32" s="542"/>
      <c r="H32" s="542"/>
      <c r="I32" s="542"/>
    </row>
    <row r="33" spans="1:9" s="397" customFormat="1">
      <c r="A33" s="123"/>
      <c r="B33" s="348"/>
      <c r="D33" s="542"/>
      <c r="E33" s="542"/>
      <c r="F33" s="542"/>
      <c r="G33" s="542"/>
      <c r="H33" s="542"/>
      <c r="I33" s="542"/>
    </row>
    <row r="34" spans="1:9" s="397" customFormat="1">
      <c r="A34" s="611" t="s">
        <v>247</v>
      </c>
      <c r="B34" s="611" t="s">
        <v>512</v>
      </c>
      <c r="D34" s="542"/>
      <c r="E34" s="542"/>
      <c r="F34" s="542"/>
      <c r="G34" s="542"/>
      <c r="H34" s="542"/>
      <c r="I34" s="542"/>
    </row>
    <row r="35" spans="1:9" s="397" customFormat="1">
      <c r="B35" s="467"/>
      <c r="D35" s="542"/>
      <c r="E35" s="542"/>
      <c r="F35" s="542"/>
      <c r="G35" s="542"/>
      <c r="H35" s="542"/>
      <c r="I35" s="542"/>
    </row>
    <row r="36" spans="1:9" s="397" customFormat="1">
      <c r="B36" s="467"/>
      <c r="D36" s="542"/>
      <c r="E36" s="542"/>
      <c r="F36" s="542"/>
      <c r="G36" s="542"/>
      <c r="H36" s="542"/>
      <c r="I36" s="542"/>
    </row>
    <row r="37" spans="1:9" s="397" customFormat="1">
      <c r="B37" s="467"/>
      <c r="D37" s="542"/>
      <c r="E37" s="542"/>
      <c r="F37" s="542"/>
      <c r="G37" s="542"/>
      <c r="H37" s="542"/>
      <c r="I37" s="542"/>
    </row>
    <row r="38" spans="1:9" s="397" customFormat="1">
      <c r="B38" s="467"/>
      <c r="D38" s="542"/>
      <c r="E38" s="542"/>
      <c r="F38" s="542"/>
      <c r="G38" s="542"/>
      <c r="H38" s="542"/>
      <c r="I38" s="542"/>
    </row>
    <row r="39" spans="1:9" s="397" customFormat="1">
      <c r="B39" s="467"/>
      <c r="D39" s="542"/>
      <c r="E39" s="542"/>
      <c r="F39" s="542"/>
      <c r="G39" s="542"/>
      <c r="H39" s="542"/>
      <c r="I39" s="542"/>
    </row>
    <row r="40" spans="1:9" s="397" customFormat="1">
      <c r="B40" s="467"/>
      <c r="D40" s="542"/>
      <c r="E40" s="542"/>
      <c r="F40" s="542"/>
      <c r="G40" s="542"/>
      <c r="H40" s="542"/>
      <c r="I40" s="542"/>
    </row>
    <row r="41" spans="1:9" s="397" customFormat="1">
      <c r="B41" s="467"/>
      <c r="D41" s="542"/>
      <c r="E41" s="542"/>
      <c r="F41" s="542"/>
      <c r="G41" s="542"/>
      <c r="H41" s="542"/>
      <c r="I41" s="542"/>
    </row>
    <row r="42" spans="1:9" s="397" customFormat="1">
      <c r="B42" s="467"/>
      <c r="D42" s="542"/>
      <c r="E42" s="542"/>
      <c r="F42" s="542"/>
      <c r="G42" s="542"/>
      <c r="H42" s="542"/>
      <c r="I42" s="542"/>
    </row>
    <row r="43" spans="1:9" s="397" customFormat="1">
      <c r="B43" s="467"/>
      <c r="D43" s="542"/>
      <c r="E43" s="542"/>
      <c r="F43" s="542"/>
      <c r="G43" s="542"/>
      <c r="H43" s="542"/>
      <c r="I43" s="542"/>
    </row>
    <row r="44" spans="1:9" s="397" customFormat="1">
      <c r="B44" s="467"/>
      <c r="D44" s="542"/>
      <c r="E44" s="542"/>
      <c r="F44" s="542"/>
      <c r="G44" s="542"/>
      <c r="H44" s="542"/>
      <c r="I44" s="542"/>
    </row>
    <row r="45" spans="1:9" s="397" customFormat="1">
      <c r="B45" s="467"/>
      <c r="D45" s="542"/>
      <c r="E45" s="542"/>
      <c r="F45" s="542"/>
      <c r="G45" s="542"/>
      <c r="H45" s="542"/>
      <c r="I45" s="542"/>
    </row>
    <row r="46" spans="1:9" s="397" customFormat="1">
      <c r="B46" s="467"/>
      <c r="D46" s="542"/>
      <c r="E46" s="542"/>
      <c r="F46" s="542"/>
      <c r="G46" s="542"/>
      <c r="H46" s="542"/>
      <c r="I46" s="542"/>
    </row>
    <row r="47" spans="1:9" s="397" customFormat="1">
      <c r="B47" s="467"/>
      <c r="D47" s="542"/>
      <c r="E47" s="542"/>
      <c r="F47" s="542"/>
      <c r="G47" s="542"/>
      <c r="H47" s="542"/>
      <c r="I47" s="542"/>
    </row>
    <row r="48" spans="1:9" s="397" customFormat="1">
      <c r="B48" s="467"/>
      <c r="D48" s="542"/>
      <c r="E48" s="542"/>
      <c r="F48" s="542"/>
      <c r="G48" s="542"/>
      <c r="H48" s="542"/>
      <c r="I48" s="542"/>
    </row>
    <row r="49" spans="2:9" s="397" customFormat="1">
      <c r="B49" s="467"/>
      <c r="D49" s="542"/>
      <c r="E49" s="542"/>
      <c r="F49" s="542"/>
      <c r="G49" s="542"/>
      <c r="H49" s="542"/>
      <c r="I49" s="542"/>
    </row>
    <row r="50" spans="2:9" s="397" customFormat="1">
      <c r="B50" s="467"/>
      <c r="D50" s="542"/>
      <c r="E50" s="542"/>
      <c r="F50" s="542"/>
      <c r="G50" s="542"/>
      <c r="H50" s="542"/>
      <c r="I50" s="542"/>
    </row>
    <row r="51" spans="2:9" s="397" customFormat="1">
      <c r="B51" s="467"/>
      <c r="D51" s="542"/>
      <c r="E51" s="542"/>
      <c r="F51" s="542"/>
      <c r="G51" s="542"/>
      <c r="H51" s="542"/>
      <c r="I51" s="542"/>
    </row>
    <row r="52" spans="2:9" s="397" customFormat="1">
      <c r="B52" s="467"/>
      <c r="D52" s="542"/>
      <c r="E52" s="542"/>
      <c r="F52" s="542"/>
      <c r="G52" s="542"/>
      <c r="H52" s="542"/>
      <c r="I52" s="542"/>
    </row>
    <row r="53" spans="2:9" s="397" customFormat="1">
      <c r="B53" s="467"/>
      <c r="D53" s="542"/>
      <c r="E53" s="542"/>
      <c r="F53" s="542"/>
      <c r="G53" s="542"/>
      <c r="H53" s="542"/>
      <c r="I53" s="542"/>
    </row>
    <row r="54" spans="2:9" s="397" customFormat="1">
      <c r="B54" s="467"/>
      <c r="D54" s="542"/>
      <c r="E54" s="542"/>
      <c r="F54" s="542"/>
      <c r="G54" s="542"/>
      <c r="H54" s="542"/>
      <c r="I54" s="542"/>
    </row>
    <row r="55" spans="2:9" s="397" customFormat="1">
      <c r="B55" s="467"/>
      <c r="D55" s="542"/>
      <c r="E55" s="542"/>
      <c r="F55" s="542"/>
      <c r="G55" s="542"/>
      <c r="H55" s="542"/>
      <c r="I55" s="542"/>
    </row>
    <row r="56" spans="2:9" s="397" customFormat="1">
      <c r="B56" s="467"/>
      <c r="D56" s="542"/>
      <c r="E56" s="542"/>
      <c r="F56" s="542"/>
      <c r="G56" s="542"/>
      <c r="H56" s="542"/>
      <c r="I56" s="542"/>
    </row>
    <row r="57" spans="2:9">
      <c r="D57" s="596"/>
      <c r="E57" s="596"/>
      <c r="F57" s="596"/>
      <c r="G57" s="596"/>
      <c r="H57" s="596"/>
      <c r="I57" s="596"/>
    </row>
    <row r="58" spans="2:9">
      <c r="D58" s="596"/>
      <c r="E58" s="596"/>
      <c r="F58" s="596"/>
      <c r="G58" s="596"/>
      <c r="H58" s="596"/>
      <c r="I58" s="596"/>
    </row>
    <row r="59" spans="2:9">
      <c r="D59" s="596"/>
      <c r="E59" s="596"/>
      <c r="F59" s="596"/>
      <c r="G59" s="596"/>
      <c r="H59" s="596"/>
      <c r="I59" s="596"/>
    </row>
    <row r="60" spans="2:9">
      <c r="D60" s="596"/>
      <c r="E60" s="596"/>
      <c r="F60" s="596"/>
      <c r="G60" s="596"/>
      <c r="H60" s="596"/>
      <c r="I60" s="596"/>
    </row>
    <row r="61" spans="2:9">
      <c r="D61" s="596"/>
      <c r="E61" s="596"/>
      <c r="F61" s="596"/>
      <c r="G61" s="596"/>
      <c r="H61" s="596"/>
      <c r="I61" s="596"/>
    </row>
    <row r="62" spans="2:9">
      <c r="D62" s="596"/>
      <c r="E62" s="596"/>
      <c r="F62" s="596"/>
      <c r="G62" s="596"/>
      <c r="H62" s="596"/>
      <c r="I62" s="596"/>
    </row>
    <row r="63" spans="2:9">
      <c r="D63" s="596"/>
      <c r="E63" s="596"/>
      <c r="F63" s="596"/>
      <c r="G63" s="596"/>
      <c r="H63" s="596"/>
      <c r="I63" s="596"/>
    </row>
    <row r="64" spans="2:9">
      <c r="D64" s="596"/>
      <c r="E64" s="596"/>
      <c r="F64" s="596"/>
      <c r="G64" s="596"/>
      <c r="H64" s="596"/>
      <c r="I64" s="596"/>
    </row>
    <row r="65" spans="4:9">
      <c r="D65" s="596"/>
      <c r="E65" s="596"/>
      <c r="F65" s="596"/>
      <c r="G65" s="596"/>
      <c r="H65" s="596"/>
      <c r="I65" s="596"/>
    </row>
    <row r="66" spans="4:9">
      <c r="D66" s="596"/>
      <c r="E66" s="596"/>
      <c r="F66" s="596"/>
      <c r="G66" s="596"/>
      <c r="H66" s="596"/>
      <c r="I66" s="596"/>
    </row>
    <row r="67" spans="4:9">
      <c r="D67" s="596"/>
      <c r="E67" s="596"/>
      <c r="F67" s="596"/>
      <c r="G67" s="596"/>
      <c r="H67" s="596"/>
      <c r="I67" s="596"/>
    </row>
    <row r="68" spans="4:9">
      <c r="D68" s="596"/>
      <c r="E68" s="596"/>
      <c r="F68" s="596"/>
      <c r="G68" s="596"/>
      <c r="H68" s="596"/>
      <c r="I68" s="596"/>
    </row>
    <row r="69" spans="4:9">
      <c r="D69" s="596"/>
      <c r="E69" s="596"/>
      <c r="F69" s="596"/>
      <c r="G69" s="596"/>
      <c r="H69" s="596"/>
      <c r="I69" s="596"/>
    </row>
    <row r="70" spans="4:9">
      <c r="D70" s="596"/>
      <c r="E70" s="596"/>
      <c r="F70" s="596"/>
      <c r="G70" s="596"/>
      <c r="H70" s="596"/>
      <c r="I70" s="596"/>
    </row>
    <row r="71" spans="4:9">
      <c r="D71" s="596"/>
      <c r="E71" s="596"/>
      <c r="F71" s="596"/>
      <c r="G71" s="596"/>
      <c r="H71" s="596"/>
      <c r="I71" s="596"/>
    </row>
    <row r="72" spans="4:9">
      <c r="D72" s="596"/>
      <c r="E72" s="596"/>
      <c r="F72" s="596"/>
      <c r="G72" s="596"/>
      <c r="H72" s="596"/>
      <c r="I72" s="596"/>
    </row>
    <row r="73" spans="4:9">
      <c r="D73" s="596"/>
      <c r="E73" s="596"/>
      <c r="F73" s="596"/>
      <c r="G73" s="596"/>
      <c r="H73" s="596"/>
      <c r="I73" s="596"/>
    </row>
    <row r="74" spans="4:9">
      <c r="D74" s="596"/>
      <c r="E74" s="596"/>
      <c r="F74" s="596"/>
      <c r="G74" s="596"/>
      <c r="H74" s="596"/>
      <c r="I74" s="596"/>
    </row>
    <row r="75" spans="4:9">
      <c r="D75" s="596"/>
      <c r="E75" s="596"/>
      <c r="F75" s="596"/>
      <c r="G75" s="596"/>
      <c r="H75" s="596"/>
      <c r="I75" s="596"/>
    </row>
    <row r="76" spans="4:9">
      <c r="D76" s="596"/>
      <c r="E76" s="596"/>
      <c r="F76" s="596"/>
      <c r="G76" s="596"/>
      <c r="H76" s="596"/>
      <c r="I76" s="596"/>
    </row>
    <row r="77" spans="4:9">
      <c r="D77" s="596"/>
      <c r="E77" s="596"/>
      <c r="F77" s="596"/>
      <c r="G77" s="596"/>
      <c r="H77" s="596"/>
      <c r="I77" s="596"/>
    </row>
    <row r="78" spans="4:9">
      <c r="D78" s="596"/>
      <c r="E78" s="596"/>
      <c r="F78" s="596"/>
      <c r="G78" s="596"/>
      <c r="H78" s="596"/>
      <c r="I78" s="596"/>
    </row>
    <row r="79" spans="4:9">
      <c r="D79" s="596"/>
      <c r="E79" s="596"/>
      <c r="F79" s="596"/>
      <c r="G79" s="596"/>
      <c r="H79" s="596"/>
      <c r="I79" s="596"/>
    </row>
    <row r="80" spans="4:9">
      <c r="D80" s="596"/>
      <c r="E80" s="596"/>
      <c r="F80" s="596"/>
      <c r="G80" s="596"/>
      <c r="H80" s="596"/>
      <c r="I80" s="596"/>
    </row>
    <row r="81" spans="4:9">
      <c r="D81" s="596"/>
      <c r="E81" s="596"/>
      <c r="F81" s="596"/>
      <c r="G81" s="596"/>
      <c r="H81" s="596"/>
      <c r="I81" s="596"/>
    </row>
    <row r="82" spans="4:9">
      <c r="D82" s="596"/>
      <c r="E82" s="596"/>
      <c r="F82" s="596"/>
      <c r="G82" s="596"/>
      <c r="H82" s="596"/>
      <c r="I82" s="596"/>
    </row>
    <row r="83" spans="4:9">
      <c r="D83" s="596"/>
      <c r="E83" s="596"/>
      <c r="F83" s="596"/>
      <c r="G83" s="596"/>
      <c r="H83" s="596"/>
      <c r="I83" s="596"/>
    </row>
    <row r="84" spans="4:9">
      <c r="D84" s="596"/>
      <c r="E84" s="596"/>
      <c r="F84" s="596"/>
      <c r="G84" s="596"/>
      <c r="H84" s="596"/>
      <c r="I84" s="596"/>
    </row>
    <row r="85" spans="4:9">
      <c r="D85" s="596"/>
      <c r="E85" s="596"/>
      <c r="F85" s="596"/>
      <c r="G85" s="596"/>
      <c r="H85" s="596"/>
      <c r="I85" s="596"/>
    </row>
    <row r="86" spans="4:9">
      <c r="D86" s="596"/>
      <c r="E86" s="596"/>
      <c r="F86" s="596"/>
      <c r="G86" s="596"/>
      <c r="H86" s="596"/>
      <c r="I86" s="596"/>
    </row>
    <row r="87" spans="4:9">
      <c r="D87" s="596"/>
      <c r="E87" s="596"/>
      <c r="F87" s="596"/>
      <c r="G87" s="596"/>
      <c r="H87" s="596"/>
      <c r="I87" s="596"/>
    </row>
    <row r="88" spans="4:9">
      <c r="D88" s="596"/>
      <c r="E88" s="596"/>
      <c r="F88" s="596"/>
      <c r="G88" s="596"/>
      <c r="H88" s="596"/>
      <c r="I88" s="596"/>
    </row>
    <row r="89" spans="4:9">
      <c r="D89" s="596"/>
      <c r="E89" s="596"/>
      <c r="F89" s="596"/>
      <c r="G89" s="596"/>
      <c r="H89" s="596"/>
      <c r="I89" s="596"/>
    </row>
    <row r="90" spans="4:9">
      <c r="D90" s="596"/>
      <c r="E90" s="596"/>
      <c r="F90" s="596"/>
      <c r="G90" s="596"/>
      <c r="H90" s="596"/>
      <c r="I90" s="596"/>
    </row>
    <row r="91" spans="4:9">
      <c r="D91" s="596"/>
      <c r="E91" s="596"/>
      <c r="F91" s="596"/>
      <c r="G91" s="596"/>
      <c r="H91" s="596"/>
      <c r="I91" s="596"/>
    </row>
    <row r="92" spans="4:9">
      <c r="D92" s="596"/>
      <c r="E92" s="596"/>
      <c r="F92" s="596"/>
      <c r="G92" s="596"/>
      <c r="H92" s="596"/>
      <c r="I92" s="596"/>
    </row>
    <row r="93" spans="4:9">
      <c r="D93" s="596"/>
      <c r="E93" s="596"/>
      <c r="F93" s="596"/>
      <c r="G93" s="596"/>
      <c r="H93" s="596"/>
      <c r="I93" s="596"/>
    </row>
    <row r="94" spans="4:9">
      <c r="D94" s="596"/>
      <c r="E94" s="596"/>
      <c r="F94" s="596"/>
      <c r="G94" s="596"/>
      <c r="H94" s="596"/>
      <c r="I94" s="596"/>
    </row>
    <row r="95" spans="4:9">
      <c r="D95" s="596"/>
      <c r="E95" s="596"/>
      <c r="F95" s="596"/>
      <c r="G95" s="596"/>
      <c r="H95" s="596"/>
      <c r="I95" s="596"/>
    </row>
    <row r="96" spans="4:9">
      <c r="D96" s="596"/>
      <c r="E96" s="596"/>
      <c r="F96" s="596"/>
      <c r="G96" s="596"/>
      <c r="H96" s="596"/>
      <c r="I96" s="596"/>
    </row>
    <row r="97" spans="2:9">
      <c r="D97" s="596"/>
      <c r="E97" s="596"/>
      <c r="F97" s="596"/>
      <c r="G97" s="596"/>
      <c r="H97" s="596"/>
      <c r="I97" s="596"/>
    </row>
    <row r="98" spans="2:9">
      <c r="D98" s="596"/>
      <c r="E98" s="596"/>
      <c r="F98" s="596"/>
      <c r="G98" s="596"/>
      <c r="H98" s="596"/>
      <c r="I98" s="596"/>
    </row>
    <row r="99" spans="2:9">
      <c r="D99" s="596"/>
      <c r="E99" s="596"/>
      <c r="F99" s="596"/>
      <c r="G99" s="596"/>
      <c r="H99" s="596"/>
      <c r="I99" s="596"/>
    </row>
    <row r="100" spans="2:9">
      <c r="D100" s="596"/>
      <c r="E100" s="596"/>
      <c r="F100" s="596"/>
      <c r="G100" s="596"/>
      <c r="H100" s="596"/>
      <c r="I100" s="596"/>
    </row>
    <row r="101" spans="2:9">
      <c r="D101" s="596"/>
      <c r="E101" s="596"/>
      <c r="F101" s="596"/>
      <c r="G101" s="596"/>
      <c r="H101" s="596"/>
      <c r="I101" s="596"/>
    </row>
    <row r="102" spans="2:9">
      <c r="B102" s="396"/>
      <c r="D102" s="596"/>
      <c r="E102" s="596"/>
      <c r="F102" s="596"/>
      <c r="G102" s="596"/>
      <c r="H102" s="596"/>
      <c r="I102" s="596"/>
    </row>
    <row r="103" spans="2:9">
      <c r="B103" s="396"/>
      <c r="D103" s="596"/>
      <c r="E103" s="596"/>
      <c r="F103" s="596"/>
      <c r="G103" s="596"/>
      <c r="H103" s="596"/>
      <c r="I103" s="596"/>
    </row>
    <row r="104" spans="2:9">
      <c r="B104" s="396"/>
      <c r="D104" s="596"/>
      <c r="E104" s="596"/>
      <c r="F104" s="596"/>
      <c r="G104" s="596"/>
      <c r="H104" s="596"/>
      <c r="I104" s="596"/>
    </row>
    <row r="105" spans="2:9">
      <c r="B105" s="396"/>
      <c r="D105" s="596"/>
      <c r="E105" s="596"/>
      <c r="F105" s="596"/>
      <c r="G105" s="596"/>
      <c r="H105" s="596"/>
      <c r="I105" s="596"/>
    </row>
    <row r="106" spans="2:9">
      <c r="B106" s="396"/>
      <c r="D106" s="596"/>
      <c r="E106" s="596"/>
      <c r="F106" s="596"/>
      <c r="G106" s="596"/>
      <c r="H106" s="596"/>
      <c r="I106" s="596"/>
    </row>
    <row r="107" spans="2:9">
      <c r="B107" s="396"/>
      <c r="D107" s="596"/>
      <c r="E107" s="596"/>
      <c r="F107" s="596"/>
      <c r="G107" s="596"/>
      <c r="H107" s="596"/>
      <c r="I107" s="596"/>
    </row>
    <row r="108" spans="2:9">
      <c r="B108" s="396"/>
      <c r="D108" s="596"/>
      <c r="E108" s="596"/>
      <c r="F108" s="596"/>
      <c r="G108" s="596"/>
      <c r="H108" s="596"/>
      <c r="I108" s="596"/>
    </row>
    <row r="109" spans="2:9">
      <c r="B109" s="396"/>
      <c r="D109" s="596"/>
      <c r="E109" s="596"/>
      <c r="F109" s="596"/>
      <c r="G109" s="596"/>
      <c r="H109" s="596"/>
      <c r="I109" s="596"/>
    </row>
    <row r="110" spans="2:9">
      <c r="B110" s="396"/>
      <c r="D110" s="596"/>
      <c r="E110" s="596"/>
      <c r="F110" s="596"/>
      <c r="G110" s="596"/>
      <c r="H110" s="596"/>
      <c r="I110" s="596"/>
    </row>
    <row r="111" spans="2:9">
      <c r="B111" s="396"/>
      <c r="D111" s="596"/>
      <c r="E111" s="596"/>
      <c r="F111" s="596"/>
      <c r="G111" s="596"/>
      <c r="H111" s="596"/>
      <c r="I111" s="596"/>
    </row>
    <row r="112" spans="2:9">
      <c r="B112" s="396"/>
      <c r="D112" s="596"/>
      <c r="E112" s="596"/>
      <c r="F112" s="596"/>
      <c r="G112" s="596"/>
      <c r="H112" s="596"/>
      <c r="I112" s="596"/>
    </row>
    <row r="113" spans="2:9">
      <c r="B113" s="396"/>
      <c r="D113" s="596"/>
      <c r="E113" s="596"/>
      <c r="F113" s="596"/>
      <c r="G113" s="596"/>
      <c r="H113" s="596"/>
      <c r="I113" s="596"/>
    </row>
    <row r="114" spans="2:9">
      <c r="B114" s="396"/>
      <c r="D114" s="596"/>
      <c r="E114" s="596"/>
      <c r="F114" s="596"/>
      <c r="G114" s="596"/>
      <c r="H114" s="596"/>
      <c r="I114" s="596"/>
    </row>
    <row r="115" spans="2:9">
      <c r="B115" s="396"/>
      <c r="D115" s="596"/>
      <c r="E115" s="596"/>
      <c r="F115" s="596"/>
      <c r="G115" s="596"/>
      <c r="H115" s="596"/>
      <c r="I115" s="596"/>
    </row>
    <row r="116" spans="2:9">
      <c r="B116" s="396"/>
      <c r="D116" s="596"/>
      <c r="E116" s="596"/>
      <c r="F116" s="596"/>
      <c r="G116" s="596"/>
      <c r="H116" s="596"/>
      <c r="I116" s="596"/>
    </row>
    <row r="117" spans="2:9">
      <c r="B117" s="396"/>
      <c r="D117" s="596"/>
      <c r="E117" s="596"/>
      <c r="F117" s="596"/>
      <c r="G117" s="596"/>
      <c r="H117" s="596"/>
      <c r="I117" s="596"/>
    </row>
    <row r="118" spans="2:9">
      <c r="B118" s="396"/>
      <c r="D118" s="596"/>
      <c r="E118" s="596"/>
      <c r="F118" s="596"/>
      <c r="G118" s="596"/>
      <c r="H118" s="596"/>
      <c r="I118" s="596"/>
    </row>
    <row r="119" spans="2:9">
      <c r="B119" s="396"/>
      <c r="D119" s="596"/>
      <c r="E119" s="596"/>
      <c r="F119" s="596"/>
      <c r="G119" s="596"/>
      <c r="H119" s="596"/>
      <c r="I119" s="596"/>
    </row>
    <row r="120" spans="2:9">
      <c r="B120" s="396"/>
      <c r="D120" s="596"/>
      <c r="E120" s="596"/>
      <c r="F120" s="596"/>
      <c r="G120" s="596"/>
      <c r="H120" s="596"/>
      <c r="I120" s="596"/>
    </row>
    <row r="121" spans="2:9">
      <c r="B121" s="396"/>
      <c r="D121" s="596"/>
      <c r="E121" s="596"/>
      <c r="F121" s="596"/>
      <c r="G121" s="596"/>
      <c r="H121" s="596"/>
      <c r="I121" s="596"/>
    </row>
    <row r="122" spans="2:9">
      <c r="B122" s="396"/>
      <c r="D122" s="596"/>
      <c r="E122" s="596"/>
      <c r="F122" s="596"/>
      <c r="G122" s="596"/>
      <c r="H122" s="596"/>
      <c r="I122" s="596"/>
    </row>
    <row r="123" spans="2:9">
      <c r="B123" s="396"/>
      <c r="D123" s="596"/>
      <c r="E123" s="596"/>
      <c r="F123" s="596"/>
      <c r="G123" s="596"/>
      <c r="H123" s="596"/>
      <c r="I123" s="596"/>
    </row>
    <row r="124" spans="2:9">
      <c r="B124" s="396"/>
      <c r="D124" s="596"/>
      <c r="E124" s="596"/>
      <c r="F124" s="596"/>
      <c r="G124" s="596"/>
      <c r="H124" s="596"/>
      <c r="I124" s="596"/>
    </row>
    <row r="125" spans="2:9">
      <c r="B125" s="396"/>
      <c r="D125" s="596"/>
      <c r="E125" s="596"/>
      <c r="F125" s="596"/>
      <c r="G125" s="596"/>
      <c r="H125" s="596"/>
      <c r="I125" s="596"/>
    </row>
    <row r="126" spans="2:9">
      <c r="B126" s="396"/>
      <c r="D126" s="596"/>
      <c r="E126" s="596"/>
      <c r="F126" s="596"/>
      <c r="G126" s="596"/>
      <c r="H126" s="596"/>
      <c r="I126" s="596"/>
    </row>
    <row r="127" spans="2:9">
      <c r="B127" s="396"/>
      <c r="D127" s="596"/>
      <c r="E127" s="596"/>
      <c r="F127" s="596"/>
      <c r="G127" s="596"/>
      <c r="H127" s="596"/>
      <c r="I127" s="596"/>
    </row>
    <row r="128" spans="2:9">
      <c r="B128" s="396"/>
      <c r="D128" s="596"/>
      <c r="E128" s="596"/>
      <c r="F128" s="596"/>
      <c r="G128" s="596"/>
      <c r="H128" s="596"/>
      <c r="I128" s="596"/>
    </row>
    <row r="129" spans="2:9">
      <c r="B129" s="396"/>
      <c r="D129" s="596"/>
      <c r="E129" s="596"/>
      <c r="F129" s="596"/>
      <c r="G129" s="596"/>
      <c r="H129" s="596"/>
      <c r="I129" s="596"/>
    </row>
    <row r="130" spans="2:9">
      <c r="B130" s="396"/>
      <c r="D130" s="596"/>
      <c r="E130" s="596"/>
      <c r="F130" s="596"/>
      <c r="G130" s="596"/>
      <c r="H130" s="596"/>
      <c r="I130" s="596"/>
    </row>
    <row r="131" spans="2:9">
      <c r="B131" s="396"/>
      <c r="D131" s="596"/>
      <c r="E131" s="596"/>
      <c r="F131" s="596"/>
      <c r="G131" s="596"/>
      <c r="H131" s="596"/>
      <c r="I131" s="596"/>
    </row>
    <row r="132" spans="2:9">
      <c r="B132" s="396"/>
      <c r="D132" s="596"/>
      <c r="E132" s="596"/>
      <c r="F132" s="596"/>
      <c r="G132" s="596"/>
      <c r="H132" s="596"/>
      <c r="I132" s="596"/>
    </row>
    <row r="133" spans="2:9">
      <c r="B133" s="396"/>
      <c r="D133" s="596"/>
      <c r="E133" s="596"/>
      <c r="F133" s="596"/>
      <c r="G133" s="596"/>
      <c r="H133" s="596"/>
      <c r="I133" s="596"/>
    </row>
    <row r="134" spans="2:9">
      <c r="B134" s="396"/>
      <c r="D134" s="596"/>
      <c r="E134" s="596"/>
      <c r="F134" s="596"/>
      <c r="G134" s="596"/>
      <c r="H134" s="596"/>
      <c r="I134" s="596"/>
    </row>
    <row r="135" spans="2:9">
      <c r="B135" s="396"/>
      <c r="D135" s="596"/>
      <c r="E135" s="596"/>
      <c r="F135" s="596"/>
      <c r="G135" s="596"/>
      <c r="H135" s="596"/>
      <c r="I135" s="596"/>
    </row>
    <row r="136" spans="2:9">
      <c r="B136" s="396"/>
      <c r="D136" s="596"/>
      <c r="E136" s="596"/>
      <c r="F136" s="596"/>
      <c r="G136" s="596"/>
      <c r="H136" s="596"/>
      <c r="I136" s="596"/>
    </row>
    <row r="137" spans="2:9">
      <c r="B137" s="396"/>
      <c r="D137" s="596"/>
      <c r="E137" s="596"/>
      <c r="F137" s="596"/>
      <c r="G137" s="596"/>
      <c r="H137" s="596"/>
      <c r="I137" s="596"/>
    </row>
    <row r="138" spans="2:9">
      <c r="B138" s="396"/>
      <c r="D138" s="596"/>
      <c r="E138" s="596"/>
      <c r="F138" s="596"/>
      <c r="G138" s="596"/>
      <c r="H138" s="596"/>
      <c r="I138" s="596"/>
    </row>
    <row r="139" spans="2:9">
      <c r="B139" s="396"/>
      <c r="D139" s="596"/>
      <c r="E139" s="596"/>
      <c r="F139" s="596"/>
      <c r="G139" s="596"/>
      <c r="H139" s="596"/>
      <c r="I139" s="596"/>
    </row>
    <row r="140" spans="2:9">
      <c r="B140" s="396"/>
      <c r="D140" s="596"/>
      <c r="E140" s="596"/>
      <c r="F140" s="596"/>
      <c r="G140" s="596"/>
      <c r="H140" s="596"/>
      <c r="I140" s="596"/>
    </row>
    <row r="141" spans="2:9">
      <c r="B141" s="396"/>
      <c r="D141" s="596"/>
      <c r="E141" s="596"/>
      <c r="F141" s="596"/>
      <c r="G141" s="596"/>
      <c r="H141" s="596"/>
      <c r="I141" s="596"/>
    </row>
    <row r="142" spans="2:9">
      <c r="B142" s="396"/>
      <c r="D142" s="596"/>
      <c r="E142" s="596"/>
      <c r="F142" s="596"/>
      <c r="G142" s="596"/>
      <c r="H142" s="596"/>
      <c r="I142" s="596"/>
    </row>
    <row r="143" spans="2:9">
      <c r="B143" s="396"/>
      <c r="D143" s="596"/>
      <c r="E143" s="596"/>
      <c r="F143" s="596"/>
      <c r="G143" s="596"/>
      <c r="H143" s="596"/>
      <c r="I143" s="596"/>
    </row>
    <row r="144" spans="2:9">
      <c r="B144" s="396"/>
      <c r="D144" s="596"/>
      <c r="E144" s="596"/>
      <c r="F144" s="596"/>
      <c r="G144" s="596"/>
      <c r="H144" s="596"/>
      <c r="I144" s="596"/>
    </row>
    <row r="145" spans="2:9">
      <c r="B145" s="396"/>
      <c r="D145" s="596"/>
      <c r="E145" s="596"/>
      <c r="F145" s="596"/>
      <c r="G145" s="596"/>
      <c r="H145" s="596"/>
      <c r="I145" s="596"/>
    </row>
    <row r="146" spans="2:9">
      <c r="B146" s="396"/>
      <c r="D146" s="596"/>
      <c r="E146" s="596"/>
      <c r="F146" s="596"/>
      <c r="G146" s="596"/>
      <c r="H146" s="596"/>
      <c r="I146" s="596"/>
    </row>
    <row r="147" spans="2:9">
      <c r="B147" s="396"/>
      <c r="D147" s="596"/>
      <c r="E147" s="596"/>
      <c r="F147" s="596"/>
      <c r="G147" s="596"/>
      <c r="H147" s="596"/>
      <c r="I147" s="596"/>
    </row>
    <row r="148" spans="2:9">
      <c r="B148" s="396"/>
      <c r="D148" s="596"/>
      <c r="E148" s="596"/>
      <c r="F148" s="596"/>
      <c r="G148" s="596"/>
      <c r="H148" s="596"/>
      <c r="I148" s="596"/>
    </row>
    <row r="149" spans="2:9">
      <c r="B149" s="396"/>
      <c r="D149" s="596"/>
      <c r="E149" s="596"/>
      <c r="F149" s="596"/>
      <c r="G149" s="596"/>
      <c r="H149" s="596"/>
      <c r="I149" s="596"/>
    </row>
    <row r="150" spans="2:9">
      <c r="B150" s="396"/>
      <c r="D150" s="596"/>
      <c r="E150" s="596"/>
      <c r="F150" s="596"/>
      <c r="G150" s="596"/>
      <c r="H150" s="596"/>
      <c r="I150" s="596"/>
    </row>
    <row r="151" spans="2:9">
      <c r="B151" s="396"/>
      <c r="D151" s="596"/>
      <c r="E151" s="596"/>
      <c r="F151" s="596"/>
      <c r="G151" s="596"/>
      <c r="H151" s="596"/>
      <c r="I151" s="596"/>
    </row>
    <row r="152" spans="2:9">
      <c r="B152" s="396"/>
      <c r="D152" s="596"/>
      <c r="E152" s="596"/>
      <c r="F152" s="596"/>
      <c r="G152" s="596"/>
      <c r="H152" s="596"/>
      <c r="I152" s="596"/>
    </row>
    <row r="153" spans="2:9">
      <c r="B153" s="396"/>
      <c r="D153" s="596"/>
      <c r="E153" s="596"/>
      <c r="F153" s="596"/>
      <c r="G153" s="596"/>
      <c r="H153" s="596"/>
      <c r="I153" s="596"/>
    </row>
    <row r="154" spans="2:9">
      <c r="B154" s="396"/>
      <c r="D154" s="596"/>
      <c r="E154" s="596"/>
      <c r="F154" s="596"/>
      <c r="G154" s="596"/>
      <c r="H154" s="596"/>
      <c r="I154" s="596"/>
    </row>
    <row r="155" spans="2:9">
      <c r="B155" s="396"/>
      <c r="D155" s="596"/>
      <c r="E155" s="596"/>
      <c r="F155" s="596"/>
      <c r="G155" s="596"/>
      <c r="H155" s="596"/>
      <c r="I155" s="596"/>
    </row>
    <row r="156" spans="2:9">
      <c r="B156" s="396"/>
      <c r="D156" s="596"/>
      <c r="E156" s="596"/>
      <c r="F156" s="596"/>
      <c r="G156" s="596"/>
      <c r="H156" s="596"/>
      <c r="I156" s="596"/>
    </row>
    <row r="157" spans="2:9">
      <c r="B157" s="396"/>
      <c r="D157" s="596"/>
      <c r="E157" s="596"/>
      <c r="F157" s="596"/>
      <c r="G157" s="596"/>
      <c r="H157" s="596"/>
      <c r="I157" s="596"/>
    </row>
    <row r="158" spans="2:9">
      <c r="B158" s="396"/>
      <c r="D158" s="596"/>
      <c r="E158" s="596"/>
      <c r="F158" s="596"/>
      <c r="G158" s="596"/>
      <c r="H158" s="596"/>
      <c r="I158" s="596"/>
    </row>
    <row r="159" spans="2:9">
      <c r="B159" s="396"/>
      <c r="D159" s="596"/>
      <c r="E159" s="596"/>
      <c r="F159" s="596"/>
      <c r="G159" s="596"/>
      <c r="H159" s="596"/>
      <c r="I159" s="596"/>
    </row>
    <row r="160" spans="2:9">
      <c r="B160" s="396"/>
      <c r="D160" s="596"/>
      <c r="E160" s="596"/>
      <c r="F160" s="596"/>
      <c r="G160" s="596"/>
      <c r="H160" s="596"/>
      <c r="I160" s="596"/>
    </row>
    <row r="161" spans="2:9">
      <c r="B161" s="396"/>
      <c r="D161" s="596"/>
      <c r="E161" s="596"/>
      <c r="F161" s="596"/>
      <c r="G161" s="596"/>
      <c r="H161" s="596"/>
      <c r="I161" s="596"/>
    </row>
    <row r="162" spans="2:9">
      <c r="B162" s="396"/>
      <c r="D162" s="596"/>
      <c r="E162" s="596"/>
      <c r="F162" s="596"/>
      <c r="G162" s="596"/>
      <c r="H162" s="596"/>
      <c r="I162" s="596"/>
    </row>
    <row r="163" spans="2:9">
      <c r="B163" s="396"/>
      <c r="D163" s="596"/>
      <c r="E163" s="596"/>
      <c r="F163" s="596"/>
      <c r="G163" s="596"/>
      <c r="H163" s="596"/>
      <c r="I163" s="596"/>
    </row>
    <row r="164" spans="2:9">
      <c r="B164" s="396"/>
      <c r="D164" s="596"/>
      <c r="E164" s="596"/>
      <c r="F164" s="596"/>
      <c r="G164" s="596"/>
      <c r="H164" s="596"/>
      <c r="I164" s="596"/>
    </row>
    <row r="165" spans="2:9">
      <c r="B165" s="396"/>
      <c r="D165" s="596"/>
      <c r="E165" s="596"/>
      <c r="F165" s="596"/>
      <c r="G165" s="596"/>
      <c r="H165" s="596"/>
      <c r="I165" s="596"/>
    </row>
    <row r="166" spans="2:9">
      <c r="B166" s="396"/>
      <c r="D166" s="596"/>
      <c r="E166" s="596"/>
      <c r="F166" s="596"/>
      <c r="G166" s="596"/>
      <c r="H166" s="596"/>
      <c r="I166" s="596"/>
    </row>
    <row r="167" spans="2:9">
      <c r="B167" s="396"/>
      <c r="D167" s="596"/>
      <c r="E167" s="596"/>
      <c r="F167" s="596"/>
      <c r="G167" s="596"/>
      <c r="H167" s="596"/>
      <c r="I167" s="596"/>
    </row>
    <row r="168" spans="2:9">
      <c r="B168" s="396"/>
      <c r="D168" s="596"/>
      <c r="E168" s="596"/>
      <c r="F168" s="596"/>
      <c r="G168" s="596"/>
      <c r="H168" s="596"/>
      <c r="I168" s="596"/>
    </row>
    <row r="169" spans="2:9">
      <c r="B169" s="396"/>
      <c r="D169" s="596"/>
      <c r="E169" s="596"/>
      <c r="F169" s="596"/>
      <c r="G169" s="596"/>
      <c r="H169" s="596"/>
      <c r="I169" s="596"/>
    </row>
    <row r="170" spans="2:9">
      <c r="B170" s="396"/>
      <c r="D170" s="596"/>
      <c r="E170" s="596"/>
      <c r="F170" s="596"/>
      <c r="G170" s="596"/>
      <c r="H170" s="596"/>
      <c r="I170" s="596"/>
    </row>
    <row r="171" spans="2:9">
      <c r="B171" s="396"/>
      <c r="D171" s="596"/>
      <c r="E171" s="596"/>
      <c r="F171" s="596"/>
      <c r="G171" s="596"/>
      <c r="H171" s="596"/>
      <c r="I171" s="596"/>
    </row>
    <row r="172" spans="2:9">
      <c r="B172" s="396"/>
      <c r="D172" s="596"/>
      <c r="E172" s="596"/>
      <c r="F172" s="596"/>
      <c r="G172" s="596"/>
      <c r="H172" s="596"/>
      <c r="I172" s="596"/>
    </row>
    <row r="173" spans="2:9">
      <c r="B173" s="396"/>
      <c r="D173" s="596"/>
      <c r="E173" s="596"/>
      <c r="F173" s="596"/>
      <c r="G173" s="596"/>
      <c r="H173" s="596"/>
      <c r="I173" s="596"/>
    </row>
    <row r="174" spans="2:9">
      <c r="B174" s="396"/>
      <c r="D174" s="596"/>
      <c r="E174" s="596"/>
      <c r="F174" s="596"/>
      <c r="G174" s="596"/>
      <c r="H174" s="596"/>
      <c r="I174" s="596"/>
    </row>
    <row r="175" spans="2:9">
      <c r="B175" s="396"/>
      <c r="D175" s="596"/>
      <c r="E175" s="596"/>
      <c r="F175" s="596"/>
      <c r="G175" s="596"/>
      <c r="H175" s="596"/>
      <c r="I175" s="596"/>
    </row>
    <row r="176" spans="2:9">
      <c r="B176" s="396"/>
      <c r="D176" s="596"/>
      <c r="E176" s="596"/>
      <c r="F176" s="596"/>
      <c r="G176" s="596"/>
      <c r="H176" s="596"/>
      <c r="I176" s="596"/>
    </row>
    <row r="177" spans="2:9">
      <c r="B177" s="396"/>
      <c r="D177" s="596"/>
      <c r="E177" s="596"/>
      <c r="F177" s="596"/>
      <c r="G177" s="596"/>
      <c r="H177" s="596"/>
      <c r="I177" s="596"/>
    </row>
    <row r="178" spans="2:9">
      <c r="B178" s="396"/>
      <c r="D178" s="596"/>
      <c r="E178" s="596"/>
      <c r="F178" s="596"/>
      <c r="G178" s="596"/>
      <c r="H178" s="596"/>
      <c r="I178" s="596"/>
    </row>
    <row r="179" spans="2:9">
      <c r="B179" s="396"/>
      <c r="D179" s="596"/>
      <c r="E179" s="596"/>
      <c r="F179" s="596"/>
      <c r="G179" s="596"/>
      <c r="H179" s="596"/>
      <c r="I179" s="596"/>
    </row>
    <row r="180" spans="2:9">
      <c r="B180" s="396"/>
      <c r="D180" s="596"/>
      <c r="E180" s="596"/>
      <c r="F180" s="596"/>
      <c r="G180" s="596"/>
      <c r="H180" s="596"/>
      <c r="I180" s="596"/>
    </row>
    <row r="181" spans="2:9">
      <c r="B181" s="396"/>
      <c r="D181" s="596"/>
      <c r="E181" s="596"/>
      <c r="F181" s="596"/>
      <c r="G181" s="596"/>
      <c r="H181" s="596"/>
      <c r="I181" s="596"/>
    </row>
    <row r="182" spans="2:9">
      <c r="B182" s="396"/>
      <c r="D182" s="596"/>
      <c r="E182" s="596"/>
      <c r="F182" s="596"/>
      <c r="G182" s="596"/>
      <c r="H182" s="596"/>
      <c r="I182" s="596"/>
    </row>
    <row r="183" spans="2:9">
      <c r="B183" s="396"/>
      <c r="D183" s="596"/>
      <c r="E183" s="596"/>
      <c r="F183" s="596"/>
      <c r="G183" s="596"/>
      <c r="H183" s="596"/>
      <c r="I183" s="596"/>
    </row>
    <row r="184" spans="2:9">
      <c r="B184" s="396"/>
      <c r="D184" s="596"/>
      <c r="E184" s="596"/>
      <c r="F184" s="596"/>
      <c r="G184" s="596"/>
      <c r="H184" s="596"/>
      <c r="I184" s="596"/>
    </row>
    <row r="185" spans="2:9">
      <c r="B185" s="396"/>
      <c r="D185" s="596"/>
      <c r="E185" s="596"/>
      <c r="F185" s="596"/>
      <c r="G185" s="596"/>
      <c r="H185" s="596"/>
      <c r="I185" s="596"/>
    </row>
    <row r="186" spans="2:9">
      <c r="B186" s="396"/>
      <c r="D186" s="596"/>
      <c r="E186" s="596"/>
      <c r="F186" s="596"/>
      <c r="G186" s="596"/>
      <c r="H186" s="596"/>
      <c r="I186" s="596"/>
    </row>
    <row r="187" spans="2:9">
      <c r="B187" s="396"/>
      <c r="D187" s="596"/>
      <c r="E187" s="596"/>
      <c r="F187" s="596"/>
      <c r="G187" s="596"/>
      <c r="H187" s="596"/>
      <c r="I187" s="596"/>
    </row>
    <row r="188" spans="2:9">
      <c r="B188" s="396"/>
      <c r="D188" s="596"/>
      <c r="E188" s="596"/>
      <c r="F188" s="596"/>
      <c r="G188" s="596"/>
      <c r="H188" s="596"/>
      <c r="I188" s="596"/>
    </row>
    <row r="189" spans="2:9">
      <c r="B189" s="396"/>
      <c r="D189" s="596"/>
      <c r="E189" s="596"/>
      <c r="F189" s="596"/>
      <c r="G189" s="596"/>
      <c r="H189" s="596"/>
      <c r="I189" s="596"/>
    </row>
    <row r="190" spans="2:9">
      <c r="B190" s="396"/>
      <c r="D190" s="596"/>
      <c r="E190" s="596"/>
      <c r="F190" s="596"/>
      <c r="G190" s="596"/>
      <c r="H190" s="596"/>
      <c r="I190" s="596"/>
    </row>
    <row r="191" spans="2:9">
      <c r="B191" s="396"/>
      <c r="D191" s="596"/>
      <c r="E191" s="596"/>
      <c r="F191" s="596"/>
      <c r="G191" s="596"/>
      <c r="H191" s="596"/>
      <c r="I191" s="596"/>
    </row>
    <row r="192" spans="2:9">
      <c r="B192" s="396"/>
      <c r="D192" s="596"/>
      <c r="E192" s="596"/>
      <c r="F192" s="596"/>
      <c r="G192" s="596"/>
      <c r="H192" s="596"/>
      <c r="I192" s="596"/>
    </row>
    <row r="193" spans="2:9">
      <c r="B193" s="396"/>
      <c r="D193" s="596"/>
      <c r="E193" s="596"/>
      <c r="F193" s="596"/>
      <c r="G193" s="596"/>
      <c r="H193" s="596"/>
      <c r="I193" s="596"/>
    </row>
    <row r="194" spans="2:9">
      <c r="B194" s="396"/>
      <c r="D194" s="596"/>
      <c r="E194" s="596"/>
      <c r="F194" s="596"/>
      <c r="G194" s="596"/>
      <c r="H194" s="596"/>
      <c r="I194" s="596"/>
    </row>
    <row r="195" spans="2:9">
      <c r="B195" s="396"/>
      <c r="D195" s="596"/>
      <c r="E195" s="596"/>
      <c r="F195" s="596"/>
      <c r="G195" s="596"/>
      <c r="H195" s="596"/>
      <c r="I195" s="596"/>
    </row>
    <row r="196" spans="2:9">
      <c r="B196" s="396"/>
      <c r="D196" s="596"/>
      <c r="E196" s="596"/>
      <c r="F196" s="596"/>
      <c r="G196" s="596"/>
      <c r="H196" s="596"/>
      <c r="I196" s="596"/>
    </row>
    <row r="197" spans="2:9">
      <c r="B197" s="396"/>
      <c r="D197" s="596"/>
      <c r="E197" s="596"/>
      <c r="F197" s="596"/>
      <c r="G197" s="596"/>
      <c r="H197" s="596"/>
      <c r="I197" s="596"/>
    </row>
    <row r="198" spans="2:9">
      <c r="B198" s="396"/>
      <c r="D198" s="596"/>
      <c r="E198" s="596"/>
      <c r="F198" s="596"/>
      <c r="G198" s="596"/>
      <c r="H198" s="596"/>
      <c r="I198" s="596"/>
    </row>
    <row r="199" spans="2:9">
      <c r="B199" s="396"/>
      <c r="D199" s="596"/>
      <c r="E199" s="596"/>
      <c r="F199" s="596"/>
      <c r="G199" s="596"/>
      <c r="H199" s="596"/>
      <c r="I199" s="596"/>
    </row>
    <row r="200" spans="2:9">
      <c r="B200" s="396"/>
      <c r="D200" s="596"/>
      <c r="E200" s="596"/>
      <c r="F200" s="596"/>
      <c r="G200" s="596"/>
      <c r="H200" s="596"/>
      <c r="I200" s="596"/>
    </row>
    <row r="201" spans="2:9">
      <c r="B201" s="396"/>
      <c r="D201" s="596"/>
      <c r="E201" s="596"/>
      <c r="F201" s="596"/>
      <c r="G201" s="596"/>
      <c r="H201" s="596"/>
      <c r="I201" s="596"/>
    </row>
    <row r="202" spans="2:9">
      <c r="B202" s="396"/>
      <c r="D202" s="596"/>
      <c r="E202" s="596"/>
      <c r="F202" s="596"/>
      <c r="G202" s="596"/>
      <c r="H202" s="596"/>
      <c r="I202" s="596"/>
    </row>
    <row r="203" spans="2:9">
      <c r="B203" s="396"/>
      <c r="D203" s="596"/>
      <c r="E203" s="596"/>
      <c r="F203" s="596"/>
      <c r="G203" s="596"/>
      <c r="H203" s="596"/>
      <c r="I203" s="596"/>
    </row>
    <row r="204" spans="2:9">
      <c r="B204" s="396"/>
      <c r="D204" s="596"/>
      <c r="E204" s="596"/>
      <c r="F204" s="596"/>
      <c r="G204" s="596"/>
      <c r="H204" s="596"/>
      <c r="I204" s="596"/>
    </row>
    <row r="205" spans="2:9">
      <c r="B205" s="396"/>
      <c r="D205" s="596"/>
      <c r="E205" s="596"/>
      <c r="F205" s="596"/>
      <c r="G205" s="596"/>
      <c r="H205" s="596"/>
      <c r="I205" s="596"/>
    </row>
    <row r="206" spans="2:9">
      <c r="B206" s="396"/>
      <c r="D206" s="596"/>
      <c r="E206" s="596"/>
      <c r="F206" s="596"/>
      <c r="G206" s="596"/>
      <c r="H206" s="596"/>
      <c r="I206" s="596"/>
    </row>
    <row r="207" spans="2:9">
      <c r="B207" s="396"/>
      <c r="D207" s="596"/>
      <c r="E207" s="596"/>
      <c r="F207" s="596"/>
      <c r="G207" s="596"/>
      <c r="H207" s="596"/>
      <c r="I207" s="596"/>
    </row>
    <row r="208" spans="2:9">
      <c r="B208" s="396"/>
      <c r="D208" s="596"/>
      <c r="E208" s="596"/>
      <c r="F208" s="596"/>
      <c r="G208" s="596"/>
      <c r="H208" s="596"/>
      <c r="I208" s="596"/>
    </row>
    <row r="209" spans="2:9">
      <c r="B209" s="396"/>
      <c r="D209" s="596"/>
      <c r="E209" s="596"/>
      <c r="F209" s="596"/>
      <c r="G209" s="596"/>
      <c r="H209" s="596"/>
      <c r="I209" s="596"/>
    </row>
    <row r="210" spans="2:9">
      <c r="B210" s="396"/>
      <c r="D210" s="596"/>
      <c r="E210" s="596"/>
      <c r="F210" s="596"/>
      <c r="G210" s="596"/>
      <c r="H210" s="596"/>
      <c r="I210" s="596"/>
    </row>
    <row r="211" spans="2:9">
      <c r="B211" s="396"/>
      <c r="D211" s="596"/>
      <c r="E211" s="596"/>
      <c r="F211" s="596"/>
      <c r="G211" s="596"/>
      <c r="H211" s="596"/>
      <c r="I211" s="596"/>
    </row>
    <row r="212" spans="2:9">
      <c r="B212" s="396"/>
      <c r="D212" s="596"/>
      <c r="E212" s="596"/>
      <c r="F212" s="596"/>
      <c r="G212" s="596"/>
      <c r="H212" s="596"/>
      <c r="I212" s="596"/>
    </row>
    <row r="213" spans="2:9">
      <c r="B213" s="396"/>
      <c r="D213" s="596"/>
      <c r="E213" s="596"/>
      <c r="F213" s="596"/>
      <c r="G213" s="596"/>
      <c r="H213" s="596"/>
      <c r="I213" s="596"/>
    </row>
    <row r="214" spans="2:9">
      <c r="B214" s="396"/>
      <c r="D214" s="596"/>
      <c r="E214" s="596"/>
      <c r="F214" s="596"/>
      <c r="G214" s="596"/>
      <c r="H214" s="596"/>
      <c r="I214" s="596"/>
    </row>
    <row r="215" spans="2:9">
      <c r="B215" s="396"/>
      <c r="D215" s="596"/>
      <c r="E215" s="596"/>
      <c r="F215" s="596"/>
      <c r="G215" s="596"/>
      <c r="H215" s="596"/>
      <c r="I215" s="596"/>
    </row>
    <row r="216" spans="2:9">
      <c r="B216" s="396"/>
      <c r="D216" s="596"/>
      <c r="E216" s="596"/>
      <c r="F216" s="596"/>
      <c r="G216" s="596"/>
      <c r="H216" s="596"/>
      <c r="I216" s="596"/>
    </row>
    <row r="217" spans="2:9">
      <c r="B217" s="396"/>
      <c r="D217" s="596"/>
      <c r="E217" s="596"/>
      <c r="F217" s="596"/>
      <c r="G217" s="596"/>
      <c r="H217" s="596"/>
      <c r="I217" s="596"/>
    </row>
    <row r="218" spans="2:9">
      <c r="B218" s="396"/>
      <c r="D218" s="596"/>
      <c r="E218" s="596"/>
      <c r="F218" s="596"/>
      <c r="G218" s="596"/>
      <c r="H218" s="596"/>
      <c r="I218" s="596"/>
    </row>
    <row r="219" spans="2:9">
      <c r="B219" s="396"/>
      <c r="D219" s="596"/>
      <c r="E219" s="596"/>
      <c r="F219" s="596"/>
      <c r="G219" s="596"/>
      <c r="H219" s="596"/>
      <c r="I219" s="596"/>
    </row>
    <row r="220" spans="2:9">
      <c r="B220" s="396"/>
      <c r="D220" s="596"/>
      <c r="E220" s="596"/>
      <c r="F220" s="596"/>
      <c r="G220" s="596"/>
      <c r="H220" s="596"/>
      <c r="I220" s="596"/>
    </row>
    <row r="221" spans="2:9">
      <c r="B221" s="396"/>
      <c r="D221" s="596"/>
      <c r="E221" s="596"/>
      <c r="F221" s="596"/>
      <c r="G221" s="596"/>
      <c r="H221" s="596"/>
      <c r="I221" s="596"/>
    </row>
    <row r="222" spans="2:9">
      <c r="B222" s="396"/>
      <c r="D222" s="596"/>
      <c r="E222" s="596"/>
      <c r="F222" s="596"/>
      <c r="G222" s="596"/>
      <c r="H222" s="596"/>
      <c r="I222" s="596"/>
    </row>
    <row r="223" spans="2:9">
      <c r="B223" s="396"/>
      <c r="D223" s="596"/>
      <c r="E223" s="596"/>
      <c r="F223" s="596"/>
      <c r="G223" s="596"/>
      <c r="H223" s="596"/>
      <c r="I223" s="596"/>
    </row>
    <row r="224" spans="2:9">
      <c r="B224" s="396"/>
      <c r="D224" s="596"/>
      <c r="E224" s="596"/>
      <c r="F224" s="596"/>
      <c r="G224" s="596"/>
      <c r="H224" s="596"/>
      <c r="I224" s="596"/>
    </row>
    <row r="225" spans="2:9">
      <c r="B225" s="396"/>
      <c r="D225" s="596"/>
      <c r="E225" s="596"/>
      <c r="F225" s="596"/>
      <c r="G225" s="596"/>
      <c r="H225" s="596"/>
      <c r="I225" s="596"/>
    </row>
    <row r="226" spans="2:9">
      <c r="B226" s="396"/>
      <c r="D226" s="596"/>
      <c r="E226" s="596"/>
      <c r="F226" s="596"/>
      <c r="G226" s="596"/>
      <c r="H226" s="596"/>
      <c r="I226" s="596"/>
    </row>
    <row r="227" spans="2:9">
      <c r="B227" s="396"/>
      <c r="D227" s="596"/>
      <c r="E227" s="596"/>
      <c r="F227" s="596"/>
      <c r="G227" s="596"/>
      <c r="H227" s="596"/>
      <c r="I227" s="596"/>
    </row>
    <row r="228" spans="2:9">
      <c r="B228" s="396"/>
      <c r="D228" s="596"/>
      <c r="E228" s="596"/>
      <c r="F228" s="596"/>
      <c r="G228" s="596"/>
      <c r="H228" s="596"/>
      <c r="I228" s="596"/>
    </row>
    <row r="229" spans="2:9">
      <c r="B229" s="396"/>
      <c r="D229" s="596"/>
      <c r="E229" s="596"/>
      <c r="F229" s="596"/>
      <c r="G229" s="596"/>
      <c r="H229" s="596"/>
      <c r="I229" s="596"/>
    </row>
    <row r="230" spans="2:9">
      <c r="B230" s="396"/>
      <c r="D230" s="596"/>
      <c r="E230" s="596"/>
      <c r="F230" s="596"/>
      <c r="G230" s="596"/>
      <c r="H230" s="596"/>
      <c r="I230" s="596"/>
    </row>
    <row r="231" spans="2:9">
      <c r="B231" s="396"/>
      <c r="D231" s="596"/>
      <c r="E231" s="596"/>
      <c r="F231" s="596"/>
      <c r="G231" s="596"/>
      <c r="H231" s="596"/>
      <c r="I231" s="596"/>
    </row>
    <row r="232" spans="2:9">
      <c r="B232" s="396"/>
      <c r="D232" s="596"/>
      <c r="E232" s="596"/>
      <c r="F232" s="596"/>
      <c r="G232" s="596"/>
      <c r="H232" s="596"/>
      <c r="I232" s="596"/>
    </row>
    <row r="233" spans="2:9">
      <c r="B233" s="396"/>
      <c r="D233" s="596"/>
      <c r="E233" s="596"/>
      <c r="F233" s="596"/>
      <c r="G233" s="596"/>
      <c r="H233" s="596"/>
      <c r="I233" s="596"/>
    </row>
    <row r="234" spans="2:9">
      <c r="B234" s="396"/>
      <c r="D234" s="596"/>
      <c r="E234" s="596"/>
      <c r="F234" s="596"/>
      <c r="G234" s="596"/>
      <c r="H234" s="596"/>
      <c r="I234" s="596"/>
    </row>
    <row r="235" spans="2:9">
      <c r="B235" s="396"/>
      <c r="D235" s="596"/>
      <c r="E235" s="596"/>
      <c r="F235" s="596"/>
      <c r="G235" s="596"/>
      <c r="H235" s="596"/>
      <c r="I235" s="596"/>
    </row>
    <row r="236" spans="2:9">
      <c r="B236" s="396"/>
      <c r="D236" s="596"/>
      <c r="E236" s="596"/>
      <c r="F236" s="596"/>
      <c r="G236" s="596"/>
      <c r="H236" s="596"/>
      <c r="I236" s="596"/>
    </row>
    <row r="237" spans="2:9">
      <c r="B237" s="396"/>
      <c r="D237" s="596"/>
      <c r="E237" s="596"/>
      <c r="F237" s="596"/>
      <c r="G237" s="596"/>
      <c r="H237" s="596"/>
      <c r="I237" s="596"/>
    </row>
  </sheetData>
  <mergeCells count="4">
    <mergeCell ref="H7:I7"/>
    <mergeCell ref="A8:A10"/>
    <mergeCell ref="B8:B10"/>
    <mergeCell ref="I9:I10"/>
  </mergeCells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20:H26 C13:H17" xr:uid="{2A90BC3C-380F-411D-B1B0-C0C807976E9A}">
      <formula1>0</formula1>
      <formula2>9999999999999990</formula2>
    </dataValidation>
  </dataValidations>
  <pageMargins left="0.70866141732283472" right="0.70866141732283472" top="0.74803149606299213" bottom="0.74803149606299213" header="0.31496062992125984" footer="0.31496062992125984"/>
  <pageSetup scale="7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F2D89E-6937-4FFC-87D9-D3F65AF2EB0E}">
  <sheetPr>
    <pageSetUpPr fitToPage="1"/>
  </sheetPr>
  <dimension ref="A1:P237"/>
  <sheetViews>
    <sheetView view="pageBreakPreview" zoomScale="60" zoomScaleNormal="75" workbookViewId="0">
      <pane xSplit="2" ySplit="11" topLeftCell="C12" activePane="bottomRight" state="frozen"/>
      <selection activeCell="B24" sqref="B24"/>
      <selection pane="topRight" activeCell="B24" sqref="B24"/>
      <selection pane="bottomLeft" activeCell="B24" sqref="B24"/>
      <selection pane="bottomRight" activeCell="B24" sqref="B24"/>
    </sheetView>
  </sheetViews>
  <sheetFormatPr defaultColWidth="10.59765625" defaultRowHeight="15.3"/>
  <cols>
    <col min="1" max="1" width="51.8984375" style="396" customWidth="1"/>
    <col min="2" max="2" width="10.59765625" style="562" customWidth="1"/>
    <col min="3" max="7" width="13.59765625" style="396" customWidth="1"/>
    <col min="8" max="9" width="14.59765625" style="396" customWidth="1"/>
    <col min="10" max="13" width="10.59765625" style="397"/>
    <col min="14" max="14" width="13.5" style="397" bestFit="1" customWidth="1"/>
    <col min="15" max="16" width="10.59765625" style="397"/>
    <col min="17" max="16384" width="10.59765625" style="396"/>
  </cols>
  <sheetData>
    <row r="1" spans="1:16" s="397" customFormat="1">
      <c r="A1" s="127" t="s">
        <v>797</v>
      </c>
      <c r="B1" s="127"/>
      <c r="C1" s="127"/>
      <c r="D1" s="127"/>
      <c r="E1" s="152"/>
      <c r="F1" s="152"/>
      <c r="G1" s="152"/>
      <c r="H1" s="152"/>
      <c r="I1" s="152"/>
      <c r="J1" s="152"/>
      <c r="K1" s="152"/>
      <c r="L1" s="563"/>
      <c r="M1" s="152"/>
      <c r="N1" s="152"/>
      <c r="O1" s="152"/>
    </row>
    <row r="2" spans="1:16" s="397" customFormat="1">
      <c r="A2" s="405"/>
      <c r="B2" s="127"/>
      <c r="C2" s="127"/>
      <c r="D2" s="127"/>
      <c r="E2" s="152"/>
      <c r="F2" s="152"/>
      <c r="G2" s="152"/>
      <c r="H2" s="152"/>
      <c r="I2" s="152"/>
      <c r="J2" s="152"/>
      <c r="K2" s="152"/>
      <c r="L2" s="563"/>
      <c r="M2" s="152"/>
      <c r="N2" s="152"/>
      <c r="O2" s="152"/>
    </row>
    <row r="3" spans="1:16" s="397" customFormat="1">
      <c r="A3" s="127"/>
      <c r="B3" s="127"/>
      <c r="C3" s="127"/>
      <c r="D3" s="127"/>
      <c r="E3" s="152"/>
      <c r="F3" s="152"/>
      <c r="G3" s="152"/>
      <c r="H3" s="152"/>
      <c r="I3" s="152"/>
      <c r="J3" s="152"/>
      <c r="K3" s="152"/>
      <c r="L3" s="152"/>
      <c r="O3" s="152"/>
    </row>
    <row r="4" spans="1:16" s="397" customFormat="1">
      <c r="A4" s="465" t="s">
        <v>511</v>
      </c>
      <c r="B4" s="564"/>
      <c r="C4" s="398"/>
      <c r="D4" s="398"/>
      <c r="E4" s="151"/>
      <c r="F4" s="151"/>
      <c r="G4" s="264"/>
      <c r="H4" s="265"/>
      <c r="I4" s="151"/>
      <c r="J4" s="151"/>
      <c r="K4" s="151"/>
      <c r="L4" s="151"/>
      <c r="O4" s="152"/>
    </row>
    <row r="5" spans="1:16" s="397" customFormat="1">
      <c r="A5" s="117">
        <v>205744019</v>
      </c>
      <c r="B5" s="127"/>
      <c r="C5" s="127"/>
      <c r="D5" s="127"/>
      <c r="E5" s="565"/>
      <c r="F5" s="565"/>
      <c r="G5" s="264"/>
      <c r="H5" s="566"/>
      <c r="I5" s="565"/>
      <c r="J5" s="565"/>
      <c r="K5" s="563"/>
      <c r="L5" s="151"/>
      <c r="O5" s="565"/>
    </row>
    <row r="6" spans="1:16" s="397" customFormat="1">
      <c r="A6" s="408" t="str">
        <f>'Exerpt 8 Bosnia'!A6</f>
        <v>as of 31.12.2024</v>
      </c>
      <c r="B6" s="467"/>
      <c r="G6" s="264"/>
      <c r="H6" s="567"/>
    </row>
    <row r="7" spans="1:16" s="397" customFormat="1" ht="15.6" thickBot="1">
      <c r="B7" s="467"/>
      <c r="H7" s="622" t="s">
        <v>507</v>
      </c>
      <c r="I7" s="622"/>
    </row>
    <row r="8" spans="1:16" s="411" customFormat="1" ht="21" customHeight="1">
      <c r="A8" s="649" t="s">
        <v>473</v>
      </c>
      <c r="B8" s="651" t="s">
        <v>474</v>
      </c>
      <c r="C8" s="568" t="s">
        <v>798</v>
      </c>
      <c r="D8" s="569"/>
      <c r="E8" s="569"/>
      <c r="F8" s="569" t="s">
        <v>799</v>
      </c>
      <c r="G8" s="569"/>
      <c r="H8" s="569"/>
      <c r="I8" s="570"/>
      <c r="J8" s="412"/>
      <c r="K8" s="412"/>
      <c r="L8" s="412"/>
      <c r="M8" s="412"/>
      <c r="N8" s="412"/>
      <c r="O8" s="412"/>
      <c r="P8" s="412"/>
    </row>
    <row r="9" spans="1:16" s="411" customFormat="1" ht="24" customHeight="1">
      <c r="A9" s="650"/>
      <c r="B9" s="652"/>
      <c r="C9" s="571" t="s">
        <v>800</v>
      </c>
      <c r="D9" s="571" t="s">
        <v>801</v>
      </c>
      <c r="E9" s="571" t="s">
        <v>802</v>
      </c>
      <c r="F9" s="572" t="s">
        <v>803</v>
      </c>
      <c r="G9" s="573" t="s">
        <v>804</v>
      </c>
      <c r="H9" s="573"/>
      <c r="I9" s="653" t="s">
        <v>805</v>
      </c>
      <c r="J9" s="412"/>
      <c r="K9" s="412"/>
      <c r="L9" s="412"/>
      <c r="M9" s="412"/>
      <c r="N9" s="412"/>
      <c r="O9" s="412"/>
      <c r="P9" s="412"/>
    </row>
    <row r="10" spans="1:16" s="411" customFormat="1" ht="24" customHeight="1">
      <c r="A10" s="650"/>
      <c r="B10" s="652"/>
      <c r="C10" s="571"/>
      <c r="D10" s="571"/>
      <c r="E10" s="571"/>
      <c r="F10" s="572"/>
      <c r="G10" s="574" t="s">
        <v>496</v>
      </c>
      <c r="H10" s="574" t="s">
        <v>497</v>
      </c>
      <c r="I10" s="654"/>
      <c r="J10" s="412"/>
      <c r="K10" s="412"/>
      <c r="L10" s="412"/>
      <c r="M10" s="412"/>
      <c r="N10" s="412"/>
      <c r="O10" s="412"/>
      <c r="P10" s="412"/>
    </row>
    <row r="11" spans="1:16" ht="15.6" thickBot="1">
      <c r="A11" s="575" t="s">
        <v>1</v>
      </c>
      <c r="B11" s="576" t="s">
        <v>2</v>
      </c>
      <c r="C11" s="577">
        <v>1</v>
      </c>
      <c r="D11" s="577">
        <v>2</v>
      </c>
      <c r="E11" s="577">
        <v>3</v>
      </c>
      <c r="F11" s="577">
        <v>4</v>
      </c>
      <c r="G11" s="577">
        <v>5</v>
      </c>
      <c r="H11" s="577">
        <v>6</v>
      </c>
      <c r="I11" s="578">
        <v>7</v>
      </c>
    </row>
    <row r="12" spans="1:16">
      <c r="A12" s="579" t="s">
        <v>806</v>
      </c>
      <c r="B12" s="580"/>
      <c r="C12" s="581"/>
      <c r="D12" s="581"/>
      <c r="E12" s="581"/>
      <c r="F12" s="581"/>
      <c r="G12" s="581"/>
      <c r="H12" s="581"/>
      <c r="I12" s="582"/>
    </row>
    <row r="13" spans="1:16">
      <c r="A13" s="583" t="s">
        <v>807</v>
      </c>
      <c r="B13" s="584" t="s">
        <v>808</v>
      </c>
      <c r="C13" s="585"/>
      <c r="D13" s="585"/>
      <c r="E13" s="585"/>
      <c r="F13" s="585">
        <v>113</v>
      </c>
      <c r="G13" s="585"/>
      <c r="H13" s="585"/>
      <c r="I13" s="586">
        <f>F13+G13-H13</f>
        <v>113</v>
      </c>
    </row>
    <row r="14" spans="1:16">
      <c r="A14" s="583" t="s">
        <v>809</v>
      </c>
      <c r="B14" s="584" t="s">
        <v>810</v>
      </c>
      <c r="C14" s="585"/>
      <c r="D14" s="585"/>
      <c r="E14" s="585"/>
      <c r="F14" s="585"/>
      <c r="G14" s="585"/>
      <c r="H14" s="585"/>
      <c r="I14" s="586">
        <f t="shared" ref="I14:I27" si="0">F14+G14-H14</f>
        <v>0</v>
      </c>
    </row>
    <row r="15" spans="1:16">
      <c r="A15" s="583" t="s">
        <v>628</v>
      </c>
      <c r="B15" s="584" t="s">
        <v>811</v>
      </c>
      <c r="C15" s="585"/>
      <c r="D15" s="585"/>
      <c r="E15" s="585"/>
      <c r="F15" s="585"/>
      <c r="G15" s="585"/>
      <c r="H15" s="585"/>
      <c r="I15" s="586">
        <f t="shared" si="0"/>
        <v>0</v>
      </c>
    </row>
    <row r="16" spans="1:16">
      <c r="A16" s="583" t="s">
        <v>812</v>
      </c>
      <c r="B16" s="584" t="s">
        <v>813</v>
      </c>
      <c r="C16" s="585"/>
      <c r="D16" s="585"/>
      <c r="E16" s="585"/>
      <c r="F16" s="585"/>
      <c r="G16" s="585"/>
      <c r="H16" s="585"/>
      <c r="I16" s="586">
        <f t="shared" si="0"/>
        <v>0</v>
      </c>
    </row>
    <row r="17" spans="1:9">
      <c r="A17" s="583" t="s">
        <v>375</v>
      </c>
      <c r="B17" s="584" t="s">
        <v>814</v>
      </c>
      <c r="C17" s="585"/>
      <c r="D17" s="585"/>
      <c r="E17" s="585"/>
      <c r="F17" s="585"/>
      <c r="G17" s="585"/>
      <c r="H17" s="585"/>
      <c r="I17" s="586">
        <f t="shared" si="0"/>
        <v>0</v>
      </c>
    </row>
    <row r="18" spans="1:9" ht="15.6" thickBot="1">
      <c r="A18" s="587" t="s">
        <v>815</v>
      </c>
      <c r="B18" s="588" t="s">
        <v>816</v>
      </c>
      <c r="C18" s="589">
        <f t="shared" ref="C18:H18" si="1">C13+C14+C16+C17</f>
        <v>0</v>
      </c>
      <c r="D18" s="589">
        <f t="shared" si="1"/>
        <v>0</v>
      </c>
      <c r="E18" s="589">
        <f t="shared" si="1"/>
        <v>0</v>
      </c>
      <c r="F18" s="589">
        <f t="shared" si="1"/>
        <v>113</v>
      </c>
      <c r="G18" s="589">
        <f t="shared" si="1"/>
        <v>0</v>
      </c>
      <c r="H18" s="589">
        <f t="shared" si="1"/>
        <v>0</v>
      </c>
      <c r="I18" s="590">
        <f t="shared" si="0"/>
        <v>113</v>
      </c>
    </row>
    <row r="19" spans="1:9">
      <c r="A19" s="579" t="s">
        <v>817</v>
      </c>
      <c r="B19" s="591"/>
      <c r="C19" s="592"/>
      <c r="D19" s="592"/>
      <c r="E19" s="592"/>
      <c r="F19" s="592"/>
      <c r="G19" s="592"/>
      <c r="H19" s="592"/>
      <c r="I19" s="593"/>
    </row>
    <row r="20" spans="1:9">
      <c r="A20" s="583" t="s">
        <v>807</v>
      </c>
      <c r="B20" s="584" t="s">
        <v>818</v>
      </c>
      <c r="C20" s="585"/>
      <c r="D20" s="585"/>
      <c r="E20" s="585"/>
      <c r="F20" s="585"/>
      <c r="G20" s="585"/>
      <c r="H20" s="585"/>
      <c r="I20" s="586">
        <f t="shared" si="0"/>
        <v>0</v>
      </c>
    </row>
    <row r="21" spans="1:9">
      <c r="A21" s="583" t="s">
        <v>819</v>
      </c>
      <c r="B21" s="584" t="s">
        <v>820</v>
      </c>
      <c r="C21" s="585"/>
      <c r="D21" s="585"/>
      <c r="E21" s="585"/>
      <c r="F21" s="585"/>
      <c r="G21" s="585"/>
      <c r="H21" s="585"/>
      <c r="I21" s="586">
        <f t="shared" si="0"/>
        <v>0</v>
      </c>
    </row>
    <row r="22" spans="1:9">
      <c r="A22" s="583" t="s">
        <v>821</v>
      </c>
      <c r="B22" s="584" t="s">
        <v>822</v>
      </c>
      <c r="C22" s="585"/>
      <c r="D22" s="585"/>
      <c r="E22" s="585"/>
      <c r="F22" s="585"/>
      <c r="G22" s="585"/>
      <c r="H22" s="585"/>
      <c r="I22" s="586">
        <f t="shared" si="0"/>
        <v>0</v>
      </c>
    </row>
    <row r="23" spans="1:9">
      <c r="A23" s="583" t="s">
        <v>823</v>
      </c>
      <c r="B23" s="584" t="s">
        <v>824</v>
      </c>
      <c r="C23" s="585"/>
      <c r="D23" s="585"/>
      <c r="E23" s="585"/>
      <c r="F23" s="585"/>
      <c r="G23" s="585"/>
      <c r="H23" s="585"/>
      <c r="I23" s="586">
        <f t="shared" si="0"/>
        <v>0</v>
      </c>
    </row>
    <row r="24" spans="1:9">
      <c r="A24" s="583" t="s">
        <v>825</v>
      </c>
      <c r="B24" s="584" t="s">
        <v>826</v>
      </c>
      <c r="C24" s="585"/>
      <c r="D24" s="585"/>
      <c r="E24" s="585"/>
      <c r="F24" s="585"/>
      <c r="G24" s="585"/>
      <c r="H24" s="585"/>
      <c r="I24" s="586">
        <f t="shared" si="0"/>
        <v>0</v>
      </c>
    </row>
    <row r="25" spans="1:9">
      <c r="A25" s="583" t="s">
        <v>827</v>
      </c>
      <c r="B25" s="584" t="s">
        <v>828</v>
      </c>
      <c r="C25" s="585"/>
      <c r="D25" s="585"/>
      <c r="E25" s="585"/>
      <c r="F25" s="585"/>
      <c r="G25" s="585"/>
      <c r="H25" s="585"/>
      <c r="I25" s="586">
        <f t="shared" si="0"/>
        <v>0</v>
      </c>
    </row>
    <row r="26" spans="1:9">
      <c r="A26" s="594" t="s">
        <v>829</v>
      </c>
      <c r="B26" s="584" t="s">
        <v>830</v>
      </c>
      <c r="C26" s="585"/>
      <c r="D26" s="585"/>
      <c r="E26" s="585"/>
      <c r="F26" s="585"/>
      <c r="G26" s="585"/>
      <c r="H26" s="585"/>
      <c r="I26" s="586">
        <f t="shared" si="0"/>
        <v>0</v>
      </c>
    </row>
    <row r="27" spans="1:9" ht="15.6" thickBot="1">
      <c r="A27" s="595" t="s">
        <v>831</v>
      </c>
      <c r="B27" s="588" t="s">
        <v>832</v>
      </c>
      <c r="C27" s="589">
        <f t="shared" ref="C27:H27" si="2">SUM(C20:C26)</f>
        <v>0</v>
      </c>
      <c r="D27" s="589">
        <f t="shared" si="2"/>
        <v>0</v>
      </c>
      <c r="E27" s="589">
        <f t="shared" si="2"/>
        <v>0</v>
      </c>
      <c r="F27" s="589">
        <f t="shared" si="2"/>
        <v>0</v>
      </c>
      <c r="G27" s="589">
        <f t="shared" si="2"/>
        <v>0</v>
      </c>
      <c r="H27" s="589">
        <f t="shared" si="2"/>
        <v>0</v>
      </c>
      <c r="I27" s="590">
        <f t="shared" si="0"/>
        <v>0</v>
      </c>
    </row>
    <row r="28" spans="1:9" s="397" customFormat="1">
      <c r="B28" s="467"/>
      <c r="D28" s="542"/>
      <c r="E28" s="542"/>
      <c r="F28" s="542"/>
      <c r="G28" s="542"/>
      <c r="H28" s="542"/>
      <c r="I28" s="542"/>
    </row>
    <row r="29" spans="1:9" s="397" customFormat="1">
      <c r="B29" s="467"/>
      <c r="D29" s="542"/>
      <c r="E29" s="542"/>
      <c r="F29" s="542"/>
      <c r="G29" s="542"/>
      <c r="H29" s="542"/>
      <c r="I29" s="542"/>
    </row>
    <row r="30" spans="1:9" s="397" customFormat="1">
      <c r="A30" s="397" t="s">
        <v>242</v>
      </c>
      <c r="B30" s="349">
        <f>Title!B11</f>
        <v>45777</v>
      </c>
      <c r="D30" s="542"/>
      <c r="E30" s="542"/>
      <c r="F30" s="542"/>
      <c r="G30" s="542"/>
      <c r="H30" s="542"/>
      <c r="I30" s="542"/>
    </row>
    <row r="31" spans="1:9" s="397" customFormat="1">
      <c r="A31" s="123"/>
      <c r="B31" s="349"/>
      <c r="D31" s="542"/>
      <c r="E31" s="542"/>
      <c r="F31" s="542"/>
      <c r="G31" s="542"/>
      <c r="H31" s="542"/>
      <c r="I31" s="542"/>
    </row>
    <row r="32" spans="1:9" s="397" customFormat="1">
      <c r="A32" s="611" t="s">
        <v>256</v>
      </c>
      <c r="B32" s="611" t="s">
        <v>517</v>
      </c>
      <c r="D32" s="542"/>
      <c r="E32" s="542"/>
      <c r="F32" s="542"/>
      <c r="G32" s="542"/>
      <c r="H32" s="542"/>
      <c r="I32" s="542"/>
    </row>
    <row r="33" spans="1:9" s="397" customFormat="1">
      <c r="A33" s="123"/>
      <c r="B33" s="348"/>
      <c r="D33" s="542"/>
      <c r="E33" s="542"/>
      <c r="F33" s="542"/>
      <c r="G33" s="542"/>
      <c r="H33" s="542"/>
      <c r="I33" s="542"/>
    </row>
    <row r="34" spans="1:9" s="397" customFormat="1">
      <c r="A34" s="611" t="s">
        <v>247</v>
      </c>
      <c r="B34" s="611" t="s">
        <v>512</v>
      </c>
      <c r="D34" s="542"/>
      <c r="E34" s="542"/>
      <c r="F34" s="542"/>
      <c r="G34" s="542"/>
      <c r="H34" s="542"/>
      <c r="I34" s="542"/>
    </row>
    <row r="35" spans="1:9" s="397" customFormat="1">
      <c r="B35" s="467"/>
      <c r="D35" s="542"/>
      <c r="E35" s="542"/>
      <c r="F35" s="542"/>
      <c r="G35" s="542"/>
      <c r="H35" s="542"/>
      <c r="I35" s="542"/>
    </row>
    <row r="36" spans="1:9" s="397" customFormat="1">
      <c r="B36" s="467"/>
      <c r="D36" s="542"/>
      <c r="E36" s="542"/>
      <c r="F36" s="542"/>
      <c r="G36" s="542"/>
      <c r="H36" s="542"/>
      <c r="I36" s="542"/>
    </row>
    <row r="37" spans="1:9" s="397" customFormat="1">
      <c r="B37" s="467"/>
      <c r="D37" s="542"/>
      <c r="E37" s="542"/>
      <c r="F37" s="542"/>
      <c r="G37" s="542"/>
      <c r="H37" s="542"/>
      <c r="I37" s="542"/>
    </row>
    <row r="38" spans="1:9" s="397" customFormat="1">
      <c r="B38" s="467"/>
      <c r="D38" s="542"/>
      <c r="E38" s="542"/>
      <c r="F38" s="542"/>
      <c r="G38" s="542"/>
      <c r="H38" s="542"/>
      <c r="I38" s="542"/>
    </row>
    <row r="39" spans="1:9" s="397" customFormat="1">
      <c r="B39" s="467"/>
      <c r="D39" s="542"/>
      <c r="E39" s="542"/>
      <c r="F39" s="542"/>
      <c r="G39" s="542"/>
      <c r="H39" s="542"/>
      <c r="I39" s="542"/>
    </row>
    <row r="40" spans="1:9" s="397" customFormat="1">
      <c r="B40" s="467"/>
      <c r="D40" s="542"/>
      <c r="E40" s="542"/>
      <c r="F40" s="542"/>
      <c r="G40" s="542"/>
      <c r="H40" s="542"/>
      <c r="I40" s="542"/>
    </row>
    <row r="41" spans="1:9" s="397" customFormat="1">
      <c r="B41" s="467"/>
      <c r="D41" s="542"/>
      <c r="E41" s="542"/>
      <c r="F41" s="542"/>
      <c r="G41" s="542"/>
      <c r="H41" s="542"/>
      <c r="I41" s="542"/>
    </row>
    <row r="42" spans="1:9" s="397" customFormat="1">
      <c r="B42" s="467"/>
      <c r="D42" s="542"/>
      <c r="E42" s="542"/>
      <c r="F42" s="542"/>
      <c r="G42" s="542"/>
      <c r="H42" s="542"/>
      <c r="I42" s="542"/>
    </row>
    <row r="43" spans="1:9" s="397" customFormat="1">
      <c r="B43" s="467"/>
      <c r="D43" s="542"/>
      <c r="E43" s="542"/>
      <c r="F43" s="542"/>
      <c r="G43" s="542"/>
      <c r="H43" s="542"/>
      <c r="I43" s="542"/>
    </row>
    <row r="44" spans="1:9" s="397" customFormat="1">
      <c r="B44" s="467"/>
      <c r="D44" s="542"/>
      <c r="E44" s="542"/>
      <c r="F44" s="542"/>
      <c r="G44" s="542"/>
      <c r="H44" s="542"/>
      <c r="I44" s="542"/>
    </row>
    <row r="45" spans="1:9" s="397" customFormat="1">
      <c r="B45" s="467"/>
      <c r="D45" s="542"/>
      <c r="E45" s="542"/>
      <c r="F45" s="542"/>
      <c r="G45" s="542"/>
      <c r="H45" s="542"/>
      <c r="I45" s="542"/>
    </row>
    <row r="46" spans="1:9" s="397" customFormat="1">
      <c r="B46" s="467"/>
      <c r="D46" s="542"/>
      <c r="E46" s="542"/>
      <c r="F46" s="542"/>
      <c r="G46" s="542"/>
      <c r="H46" s="542"/>
      <c r="I46" s="542"/>
    </row>
    <row r="47" spans="1:9" s="397" customFormat="1">
      <c r="B47" s="467"/>
      <c r="D47" s="542"/>
      <c r="E47" s="542"/>
      <c r="F47" s="542"/>
      <c r="G47" s="542"/>
      <c r="H47" s="542"/>
      <c r="I47" s="542"/>
    </row>
    <row r="48" spans="1:9" s="397" customFormat="1">
      <c r="B48" s="467"/>
      <c r="D48" s="542"/>
      <c r="E48" s="542"/>
      <c r="F48" s="542"/>
      <c r="G48" s="542"/>
      <c r="H48" s="542"/>
      <c r="I48" s="542"/>
    </row>
    <row r="49" spans="2:9" s="397" customFormat="1">
      <c r="B49" s="467"/>
      <c r="D49" s="542"/>
      <c r="E49" s="542"/>
      <c r="F49" s="542"/>
      <c r="G49" s="542"/>
      <c r="H49" s="542"/>
      <c r="I49" s="542"/>
    </row>
    <row r="50" spans="2:9" s="397" customFormat="1">
      <c r="B50" s="467"/>
      <c r="D50" s="542"/>
      <c r="E50" s="542"/>
      <c r="F50" s="542"/>
      <c r="G50" s="542"/>
      <c r="H50" s="542"/>
      <c r="I50" s="542"/>
    </row>
    <row r="51" spans="2:9" s="397" customFormat="1">
      <c r="B51" s="467"/>
      <c r="D51" s="542"/>
      <c r="E51" s="542"/>
      <c r="F51" s="542"/>
      <c r="G51" s="542"/>
      <c r="H51" s="542"/>
      <c r="I51" s="542"/>
    </row>
    <row r="52" spans="2:9" s="397" customFormat="1">
      <c r="B52" s="467"/>
      <c r="D52" s="542"/>
      <c r="E52" s="542"/>
      <c r="F52" s="542"/>
      <c r="G52" s="542"/>
      <c r="H52" s="542"/>
      <c r="I52" s="542"/>
    </row>
    <row r="53" spans="2:9" s="397" customFormat="1">
      <c r="B53" s="467"/>
      <c r="D53" s="542"/>
      <c r="E53" s="542"/>
      <c r="F53" s="542"/>
      <c r="G53" s="542"/>
      <c r="H53" s="542"/>
      <c r="I53" s="542"/>
    </row>
    <row r="54" spans="2:9" s="397" customFormat="1">
      <c r="B54" s="467"/>
      <c r="D54" s="542"/>
      <c r="E54" s="542"/>
      <c r="F54" s="542"/>
      <c r="G54" s="542"/>
      <c r="H54" s="542"/>
      <c r="I54" s="542"/>
    </row>
    <row r="55" spans="2:9" s="397" customFormat="1">
      <c r="B55" s="467"/>
      <c r="D55" s="542"/>
      <c r="E55" s="542"/>
      <c r="F55" s="542"/>
      <c r="G55" s="542"/>
      <c r="H55" s="542"/>
      <c r="I55" s="542"/>
    </row>
    <row r="56" spans="2:9" s="397" customFormat="1">
      <c r="B56" s="467"/>
      <c r="D56" s="542"/>
      <c r="E56" s="542"/>
      <c r="F56" s="542"/>
      <c r="G56" s="542"/>
      <c r="H56" s="542"/>
      <c r="I56" s="542"/>
    </row>
    <row r="57" spans="2:9">
      <c r="D57" s="596"/>
      <c r="E57" s="596"/>
      <c r="F57" s="596"/>
      <c r="G57" s="596"/>
      <c r="H57" s="596"/>
      <c r="I57" s="596"/>
    </row>
    <row r="58" spans="2:9">
      <c r="D58" s="596"/>
      <c r="E58" s="596"/>
      <c r="F58" s="596"/>
      <c r="G58" s="596"/>
      <c r="H58" s="596"/>
      <c r="I58" s="596"/>
    </row>
    <row r="59" spans="2:9">
      <c r="D59" s="596"/>
      <c r="E59" s="596"/>
      <c r="F59" s="596"/>
      <c r="G59" s="596"/>
      <c r="H59" s="596"/>
      <c r="I59" s="596"/>
    </row>
    <row r="60" spans="2:9">
      <c r="D60" s="596"/>
      <c r="E60" s="596"/>
      <c r="F60" s="596"/>
      <c r="G60" s="596"/>
      <c r="H60" s="596"/>
      <c r="I60" s="596"/>
    </row>
    <row r="61" spans="2:9">
      <c r="D61" s="596"/>
      <c r="E61" s="596"/>
      <c r="F61" s="596"/>
      <c r="G61" s="596"/>
      <c r="H61" s="596"/>
      <c r="I61" s="596"/>
    </row>
    <row r="62" spans="2:9">
      <c r="D62" s="596"/>
      <c r="E62" s="596"/>
      <c r="F62" s="596"/>
      <c r="G62" s="596"/>
      <c r="H62" s="596"/>
      <c r="I62" s="596"/>
    </row>
    <row r="63" spans="2:9">
      <c r="D63" s="596"/>
      <c r="E63" s="596"/>
      <c r="F63" s="596"/>
      <c r="G63" s="596"/>
      <c r="H63" s="596"/>
      <c r="I63" s="596"/>
    </row>
    <row r="64" spans="2:9">
      <c r="D64" s="596"/>
      <c r="E64" s="596"/>
      <c r="F64" s="596"/>
      <c r="G64" s="596"/>
      <c r="H64" s="596"/>
      <c r="I64" s="596"/>
    </row>
    <row r="65" spans="4:9">
      <c r="D65" s="596"/>
      <c r="E65" s="596"/>
      <c r="F65" s="596"/>
      <c r="G65" s="596"/>
      <c r="H65" s="596"/>
      <c r="I65" s="596"/>
    </row>
    <row r="66" spans="4:9">
      <c r="D66" s="596"/>
      <c r="E66" s="596"/>
      <c r="F66" s="596"/>
      <c r="G66" s="596"/>
      <c r="H66" s="596"/>
      <c r="I66" s="596"/>
    </row>
    <row r="67" spans="4:9">
      <c r="D67" s="596"/>
      <c r="E67" s="596"/>
      <c r="F67" s="596"/>
      <c r="G67" s="596"/>
      <c r="H67" s="596"/>
      <c r="I67" s="596"/>
    </row>
    <row r="68" spans="4:9">
      <c r="D68" s="596"/>
      <c r="E68" s="596"/>
      <c r="F68" s="596"/>
      <c r="G68" s="596"/>
      <c r="H68" s="596"/>
      <c r="I68" s="596"/>
    </row>
    <row r="69" spans="4:9">
      <c r="D69" s="596"/>
      <c r="E69" s="596"/>
      <c r="F69" s="596"/>
      <c r="G69" s="596"/>
      <c r="H69" s="596"/>
      <c r="I69" s="596"/>
    </row>
    <row r="70" spans="4:9">
      <c r="D70" s="596"/>
      <c r="E70" s="596"/>
      <c r="F70" s="596"/>
      <c r="G70" s="596"/>
      <c r="H70" s="596"/>
      <c r="I70" s="596"/>
    </row>
    <row r="71" spans="4:9">
      <c r="D71" s="596"/>
      <c r="E71" s="596"/>
      <c r="F71" s="596"/>
      <c r="G71" s="596"/>
      <c r="H71" s="596"/>
      <c r="I71" s="596"/>
    </row>
    <row r="72" spans="4:9">
      <c r="D72" s="596"/>
      <c r="E72" s="596"/>
      <c r="F72" s="596"/>
      <c r="G72" s="596"/>
      <c r="H72" s="596"/>
      <c r="I72" s="596"/>
    </row>
    <row r="73" spans="4:9">
      <c r="D73" s="596"/>
      <c r="E73" s="596"/>
      <c r="F73" s="596"/>
      <c r="G73" s="596"/>
      <c r="H73" s="596"/>
      <c r="I73" s="596"/>
    </row>
    <row r="74" spans="4:9">
      <c r="D74" s="596"/>
      <c r="E74" s="596"/>
      <c r="F74" s="596"/>
      <c r="G74" s="596"/>
      <c r="H74" s="596"/>
      <c r="I74" s="596"/>
    </row>
    <row r="75" spans="4:9">
      <c r="D75" s="596"/>
      <c r="E75" s="596"/>
      <c r="F75" s="596"/>
      <c r="G75" s="596"/>
      <c r="H75" s="596"/>
      <c r="I75" s="596"/>
    </row>
    <row r="76" spans="4:9">
      <c r="D76" s="596"/>
      <c r="E76" s="596"/>
      <c r="F76" s="596"/>
      <c r="G76" s="596"/>
      <c r="H76" s="596"/>
      <c r="I76" s="596"/>
    </row>
    <row r="77" spans="4:9">
      <c r="D77" s="596"/>
      <c r="E77" s="596"/>
      <c r="F77" s="596"/>
      <c r="G77" s="596"/>
      <c r="H77" s="596"/>
      <c r="I77" s="596"/>
    </row>
    <row r="78" spans="4:9">
      <c r="D78" s="596"/>
      <c r="E78" s="596"/>
      <c r="F78" s="596"/>
      <c r="G78" s="596"/>
      <c r="H78" s="596"/>
      <c r="I78" s="596"/>
    </row>
    <row r="79" spans="4:9">
      <c r="D79" s="596"/>
      <c r="E79" s="596"/>
      <c r="F79" s="596"/>
      <c r="G79" s="596"/>
      <c r="H79" s="596"/>
      <c r="I79" s="596"/>
    </row>
    <row r="80" spans="4:9">
      <c r="D80" s="596"/>
      <c r="E80" s="596"/>
      <c r="F80" s="596"/>
      <c r="G80" s="596"/>
      <c r="H80" s="596"/>
      <c r="I80" s="596"/>
    </row>
    <row r="81" spans="4:9">
      <c r="D81" s="596"/>
      <c r="E81" s="596"/>
      <c r="F81" s="596"/>
      <c r="G81" s="596"/>
      <c r="H81" s="596"/>
      <c r="I81" s="596"/>
    </row>
    <row r="82" spans="4:9">
      <c r="D82" s="596"/>
      <c r="E82" s="596"/>
      <c r="F82" s="596"/>
      <c r="G82" s="596"/>
      <c r="H82" s="596"/>
      <c r="I82" s="596"/>
    </row>
    <row r="83" spans="4:9">
      <c r="D83" s="596"/>
      <c r="E83" s="596"/>
      <c r="F83" s="596"/>
      <c r="G83" s="596"/>
      <c r="H83" s="596"/>
      <c r="I83" s="596"/>
    </row>
    <row r="84" spans="4:9">
      <c r="D84" s="596"/>
      <c r="E84" s="596"/>
      <c r="F84" s="596"/>
      <c r="G84" s="596"/>
      <c r="H84" s="596"/>
      <c r="I84" s="596"/>
    </row>
    <row r="85" spans="4:9">
      <c r="D85" s="596"/>
      <c r="E85" s="596"/>
      <c r="F85" s="596"/>
      <c r="G85" s="596"/>
      <c r="H85" s="596"/>
      <c r="I85" s="596"/>
    </row>
    <row r="86" spans="4:9">
      <c r="D86" s="596"/>
      <c r="E86" s="596"/>
      <c r="F86" s="596"/>
      <c r="G86" s="596"/>
      <c r="H86" s="596"/>
      <c r="I86" s="596"/>
    </row>
    <row r="87" spans="4:9">
      <c r="D87" s="596"/>
      <c r="E87" s="596"/>
      <c r="F87" s="596"/>
      <c r="G87" s="596"/>
      <c r="H87" s="596"/>
      <c r="I87" s="596"/>
    </row>
    <row r="88" spans="4:9">
      <c r="D88" s="596"/>
      <c r="E88" s="596"/>
      <c r="F88" s="596"/>
      <c r="G88" s="596"/>
      <c r="H88" s="596"/>
      <c r="I88" s="596"/>
    </row>
    <row r="89" spans="4:9">
      <c r="D89" s="596"/>
      <c r="E89" s="596"/>
      <c r="F89" s="596"/>
      <c r="G89" s="596"/>
      <c r="H89" s="596"/>
      <c r="I89" s="596"/>
    </row>
    <row r="90" spans="4:9">
      <c r="D90" s="596"/>
      <c r="E90" s="596"/>
      <c r="F90" s="596"/>
      <c r="G90" s="596"/>
      <c r="H90" s="596"/>
      <c r="I90" s="596"/>
    </row>
    <row r="91" spans="4:9">
      <c r="D91" s="596"/>
      <c r="E91" s="596"/>
      <c r="F91" s="596"/>
      <c r="G91" s="596"/>
      <c r="H91" s="596"/>
      <c r="I91" s="596"/>
    </row>
    <row r="92" spans="4:9">
      <c r="D92" s="596"/>
      <c r="E92" s="596"/>
      <c r="F92" s="596"/>
      <c r="G92" s="596"/>
      <c r="H92" s="596"/>
      <c r="I92" s="596"/>
    </row>
    <row r="93" spans="4:9">
      <c r="D93" s="596"/>
      <c r="E93" s="596"/>
      <c r="F93" s="596"/>
      <c r="G93" s="596"/>
      <c r="H93" s="596"/>
      <c r="I93" s="596"/>
    </row>
    <row r="94" spans="4:9">
      <c r="D94" s="596"/>
      <c r="E94" s="596"/>
      <c r="F94" s="596"/>
      <c r="G94" s="596"/>
      <c r="H94" s="596"/>
      <c r="I94" s="596"/>
    </row>
    <row r="95" spans="4:9">
      <c r="D95" s="596"/>
      <c r="E95" s="596"/>
      <c r="F95" s="596"/>
      <c r="G95" s="596"/>
      <c r="H95" s="596"/>
      <c r="I95" s="596"/>
    </row>
    <row r="96" spans="4:9">
      <c r="D96" s="596"/>
      <c r="E96" s="596"/>
      <c r="F96" s="596"/>
      <c r="G96" s="596"/>
      <c r="H96" s="596"/>
      <c r="I96" s="596"/>
    </row>
    <row r="97" spans="2:9">
      <c r="D97" s="596"/>
      <c r="E97" s="596"/>
      <c r="F97" s="596"/>
      <c r="G97" s="596"/>
      <c r="H97" s="596"/>
      <c r="I97" s="596"/>
    </row>
    <row r="98" spans="2:9">
      <c r="D98" s="596"/>
      <c r="E98" s="596"/>
      <c r="F98" s="596"/>
      <c r="G98" s="596"/>
      <c r="H98" s="596"/>
      <c r="I98" s="596"/>
    </row>
    <row r="99" spans="2:9">
      <c r="D99" s="596"/>
      <c r="E99" s="596"/>
      <c r="F99" s="596"/>
      <c r="G99" s="596"/>
      <c r="H99" s="596"/>
      <c r="I99" s="596"/>
    </row>
    <row r="100" spans="2:9">
      <c r="D100" s="596"/>
      <c r="E100" s="596"/>
      <c r="F100" s="596"/>
      <c r="G100" s="596"/>
      <c r="H100" s="596"/>
      <c r="I100" s="596"/>
    </row>
    <row r="101" spans="2:9">
      <c r="D101" s="596"/>
      <c r="E101" s="596"/>
      <c r="F101" s="596"/>
      <c r="G101" s="596"/>
      <c r="H101" s="596"/>
      <c r="I101" s="596"/>
    </row>
    <row r="102" spans="2:9">
      <c r="B102" s="396"/>
      <c r="D102" s="596"/>
      <c r="E102" s="596"/>
      <c r="F102" s="596"/>
      <c r="G102" s="596"/>
      <c r="H102" s="596"/>
      <c r="I102" s="596"/>
    </row>
    <row r="103" spans="2:9">
      <c r="B103" s="396"/>
      <c r="D103" s="596"/>
      <c r="E103" s="596"/>
      <c r="F103" s="596"/>
      <c r="G103" s="596"/>
      <c r="H103" s="596"/>
      <c r="I103" s="596"/>
    </row>
    <row r="104" spans="2:9">
      <c r="B104" s="396"/>
      <c r="D104" s="596"/>
      <c r="E104" s="596"/>
      <c r="F104" s="596"/>
      <c r="G104" s="596"/>
      <c r="H104" s="596"/>
      <c r="I104" s="596"/>
    </row>
    <row r="105" spans="2:9">
      <c r="B105" s="396"/>
      <c r="D105" s="596"/>
      <c r="E105" s="596"/>
      <c r="F105" s="596"/>
      <c r="G105" s="596"/>
      <c r="H105" s="596"/>
      <c r="I105" s="596"/>
    </row>
    <row r="106" spans="2:9">
      <c r="B106" s="396"/>
      <c r="D106" s="596"/>
      <c r="E106" s="596"/>
      <c r="F106" s="596"/>
      <c r="G106" s="596"/>
      <c r="H106" s="596"/>
      <c r="I106" s="596"/>
    </row>
    <row r="107" spans="2:9">
      <c r="B107" s="396"/>
      <c r="D107" s="596"/>
      <c r="E107" s="596"/>
      <c r="F107" s="596"/>
      <c r="G107" s="596"/>
      <c r="H107" s="596"/>
      <c r="I107" s="596"/>
    </row>
    <row r="108" spans="2:9">
      <c r="B108" s="396"/>
      <c r="D108" s="596"/>
      <c r="E108" s="596"/>
      <c r="F108" s="596"/>
      <c r="G108" s="596"/>
      <c r="H108" s="596"/>
      <c r="I108" s="596"/>
    </row>
    <row r="109" spans="2:9">
      <c r="B109" s="396"/>
      <c r="D109" s="596"/>
      <c r="E109" s="596"/>
      <c r="F109" s="596"/>
      <c r="G109" s="596"/>
      <c r="H109" s="596"/>
      <c r="I109" s="596"/>
    </row>
    <row r="110" spans="2:9">
      <c r="B110" s="396"/>
      <c r="D110" s="596"/>
      <c r="E110" s="596"/>
      <c r="F110" s="596"/>
      <c r="G110" s="596"/>
      <c r="H110" s="596"/>
      <c r="I110" s="596"/>
    </row>
    <row r="111" spans="2:9">
      <c r="B111" s="396"/>
      <c r="D111" s="596"/>
      <c r="E111" s="596"/>
      <c r="F111" s="596"/>
      <c r="G111" s="596"/>
      <c r="H111" s="596"/>
      <c r="I111" s="596"/>
    </row>
    <row r="112" spans="2:9">
      <c r="B112" s="396"/>
      <c r="D112" s="596"/>
      <c r="E112" s="596"/>
      <c r="F112" s="596"/>
      <c r="G112" s="596"/>
      <c r="H112" s="596"/>
      <c r="I112" s="596"/>
    </row>
    <row r="113" spans="2:9">
      <c r="B113" s="396"/>
      <c r="D113" s="596"/>
      <c r="E113" s="596"/>
      <c r="F113" s="596"/>
      <c r="G113" s="596"/>
      <c r="H113" s="596"/>
      <c r="I113" s="596"/>
    </row>
    <row r="114" spans="2:9">
      <c r="B114" s="396"/>
      <c r="D114" s="596"/>
      <c r="E114" s="596"/>
      <c r="F114" s="596"/>
      <c r="G114" s="596"/>
      <c r="H114" s="596"/>
      <c r="I114" s="596"/>
    </row>
    <row r="115" spans="2:9">
      <c r="B115" s="396"/>
      <c r="D115" s="596"/>
      <c r="E115" s="596"/>
      <c r="F115" s="596"/>
      <c r="G115" s="596"/>
      <c r="H115" s="596"/>
      <c r="I115" s="596"/>
    </row>
    <row r="116" spans="2:9">
      <c r="B116" s="396"/>
      <c r="D116" s="596"/>
      <c r="E116" s="596"/>
      <c r="F116" s="596"/>
      <c r="G116" s="596"/>
      <c r="H116" s="596"/>
      <c r="I116" s="596"/>
    </row>
    <row r="117" spans="2:9">
      <c r="B117" s="396"/>
      <c r="D117" s="596"/>
      <c r="E117" s="596"/>
      <c r="F117" s="596"/>
      <c r="G117" s="596"/>
      <c r="H117" s="596"/>
      <c r="I117" s="596"/>
    </row>
    <row r="118" spans="2:9">
      <c r="B118" s="396"/>
      <c r="D118" s="596"/>
      <c r="E118" s="596"/>
      <c r="F118" s="596"/>
      <c r="G118" s="596"/>
      <c r="H118" s="596"/>
      <c r="I118" s="596"/>
    </row>
    <row r="119" spans="2:9">
      <c r="B119" s="396"/>
      <c r="D119" s="596"/>
      <c r="E119" s="596"/>
      <c r="F119" s="596"/>
      <c r="G119" s="596"/>
      <c r="H119" s="596"/>
      <c r="I119" s="596"/>
    </row>
    <row r="120" spans="2:9">
      <c r="B120" s="396"/>
      <c r="D120" s="596"/>
      <c r="E120" s="596"/>
      <c r="F120" s="596"/>
      <c r="G120" s="596"/>
      <c r="H120" s="596"/>
      <c r="I120" s="596"/>
    </row>
    <row r="121" spans="2:9">
      <c r="B121" s="396"/>
      <c r="D121" s="596"/>
      <c r="E121" s="596"/>
      <c r="F121" s="596"/>
      <c r="G121" s="596"/>
      <c r="H121" s="596"/>
      <c r="I121" s="596"/>
    </row>
    <row r="122" spans="2:9">
      <c r="B122" s="396"/>
      <c r="D122" s="596"/>
      <c r="E122" s="596"/>
      <c r="F122" s="596"/>
      <c r="G122" s="596"/>
      <c r="H122" s="596"/>
      <c r="I122" s="596"/>
    </row>
    <row r="123" spans="2:9">
      <c r="B123" s="396"/>
      <c r="D123" s="596"/>
      <c r="E123" s="596"/>
      <c r="F123" s="596"/>
      <c r="G123" s="596"/>
      <c r="H123" s="596"/>
      <c r="I123" s="596"/>
    </row>
    <row r="124" spans="2:9">
      <c r="B124" s="396"/>
      <c r="D124" s="596"/>
      <c r="E124" s="596"/>
      <c r="F124" s="596"/>
      <c r="G124" s="596"/>
      <c r="H124" s="596"/>
      <c r="I124" s="596"/>
    </row>
    <row r="125" spans="2:9">
      <c r="B125" s="396"/>
      <c r="D125" s="596"/>
      <c r="E125" s="596"/>
      <c r="F125" s="596"/>
      <c r="G125" s="596"/>
      <c r="H125" s="596"/>
      <c r="I125" s="596"/>
    </row>
    <row r="126" spans="2:9">
      <c r="B126" s="396"/>
      <c r="D126" s="596"/>
      <c r="E126" s="596"/>
      <c r="F126" s="596"/>
      <c r="G126" s="596"/>
      <c r="H126" s="596"/>
      <c r="I126" s="596"/>
    </row>
    <row r="127" spans="2:9">
      <c r="B127" s="396"/>
      <c r="D127" s="596"/>
      <c r="E127" s="596"/>
      <c r="F127" s="596"/>
      <c r="G127" s="596"/>
      <c r="H127" s="596"/>
      <c r="I127" s="596"/>
    </row>
    <row r="128" spans="2:9">
      <c r="B128" s="396"/>
      <c r="D128" s="596"/>
      <c r="E128" s="596"/>
      <c r="F128" s="596"/>
      <c r="G128" s="596"/>
      <c r="H128" s="596"/>
      <c r="I128" s="596"/>
    </row>
    <row r="129" spans="2:9">
      <c r="B129" s="396"/>
      <c r="D129" s="596"/>
      <c r="E129" s="596"/>
      <c r="F129" s="596"/>
      <c r="G129" s="596"/>
      <c r="H129" s="596"/>
      <c r="I129" s="596"/>
    </row>
    <row r="130" spans="2:9">
      <c r="B130" s="396"/>
      <c r="D130" s="596"/>
      <c r="E130" s="596"/>
      <c r="F130" s="596"/>
      <c r="G130" s="596"/>
      <c r="H130" s="596"/>
      <c r="I130" s="596"/>
    </row>
    <row r="131" spans="2:9">
      <c r="B131" s="396"/>
      <c r="D131" s="596"/>
      <c r="E131" s="596"/>
      <c r="F131" s="596"/>
      <c r="G131" s="596"/>
      <c r="H131" s="596"/>
      <c r="I131" s="596"/>
    </row>
    <row r="132" spans="2:9">
      <c r="B132" s="396"/>
      <c r="D132" s="596"/>
      <c r="E132" s="596"/>
      <c r="F132" s="596"/>
      <c r="G132" s="596"/>
      <c r="H132" s="596"/>
      <c r="I132" s="596"/>
    </row>
    <row r="133" spans="2:9">
      <c r="B133" s="396"/>
      <c r="D133" s="596"/>
      <c r="E133" s="596"/>
      <c r="F133" s="596"/>
      <c r="G133" s="596"/>
      <c r="H133" s="596"/>
      <c r="I133" s="596"/>
    </row>
    <row r="134" spans="2:9">
      <c r="B134" s="396"/>
      <c r="D134" s="596"/>
      <c r="E134" s="596"/>
      <c r="F134" s="596"/>
      <c r="G134" s="596"/>
      <c r="H134" s="596"/>
      <c r="I134" s="596"/>
    </row>
    <row r="135" spans="2:9">
      <c r="B135" s="396"/>
      <c r="D135" s="596"/>
      <c r="E135" s="596"/>
      <c r="F135" s="596"/>
      <c r="G135" s="596"/>
      <c r="H135" s="596"/>
      <c r="I135" s="596"/>
    </row>
    <row r="136" spans="2:9">
      <c r="B136" s="396"/>
      <c r="D136" s="596"/>
      <c r="E136" s="596"/>
      <c r="F136" s="596"/>
      <c r="G136" s="596"/>
      <c r="H136" s="596"/>
      <c r="I136" s="596"/>
    </row>
    <row r="137" spans="2:9">
      <c r="B137" s="396"/>
      <c r="D137" s="596"/>
      <c r="E137" s="596"/>
      <c r="F137" s="596"/>
      <c r="G137" s="596"/>
      <c r="H137" s="596"/>
      <c r="I137" s="596"/>
    </row>
    <row r="138" spans="2:9">
      <c r="B138" s="396"/>
      <c r="D138" s="596"/>
      <c r="E138" s="596"/>
      <c r="F138" s="596"/>
      <c r="G138" s="596"/>
      <c r="H138" s="596"/>
      <c r="I138" s="596"/>
    </row>
    <row r="139" spans="2:9">
      <c r="B139" s="396"/>
      <c r="D139" s="596"/>
      <c r="E139" s="596"/>
      <c r="F139" s="596"/>
      <c r="G139" s="596"/>
      <c r="H139" s="596"/>
      <c r="I139" s="596"/>
    </row>
    <row r="140" spans="2:9">
      <c r="B140" s="396"/>
      <c r="D140" s="596"/>
      <c r="E140" s="596"/>
      <c r="F140" s="596"/>
      <c r="G140" s="596"/>
      <c r="H140" s="596"/>
      <c r="I140" s="596"/>
    </row>
    <row r="141" spans="2:9">
      <c r="B141" s="396"/>
      <c r="D141" s="596"/>
      <c r="E141" s="596"/>
      <c r="F141" s="596"/>
      <c r="G141" s="596"/>
      <c r="H141" s="596"/>
      <c r="I141" s="596"/>
    </row>
    <row r="142" spans="2:9">
      <c r="B142" s="396"/>
      <c r="D142" s="596"/>
      <c r="E142" s="596"/>
      <c r="F142" s="596"/>
      <c r="G142" s="596"/>
      <c r="H142" s="596"/>
      <c r="I142" s="596"/>
    </row>
    <row r="143" spans="2:9">
      <c r="B143" s="396"/>
      <c r="D143" s="596"/>
      <c r="E143" s="596"/>
      <c r="F143" s="596"/>
      <c r="G143" s="596"/>
      <c r="H143" s="596"/>
      <c r="I143" s="596"/>
    </row>
    <row r="144" spans="2:9">
      <c r="B144" s="396"/>
      <c r="D144" s="596"/>
      <c r="E144" s="596"/>
      <c r="F144" s="596"/>
      <c r="G144" s="596"/>
      <c r="H144" s="596"/>
      <c r="I144" s="596"/>
    </row>
    <row r="145" spans="2:9">
      <c r="B145" s="396"/>
      <c r="D145" s="596"/>
      <c r="E145" s="596"/>
      <c r="F145" s="596"/>
      <c r="G145" s="596"/>
      <c r="H145" s="596"/>
      <c r="I145" s="596"/>
    </row>
    <row r="146" spans="2:9">
      <c r="B146" s="396"/>
      <c r="D146" s="596"/>
      <c r="E146" s="596"/>
      <c r="F146" s="596"/>
      <c r="G146" s="596"/>
      <c r="H146" s="596"/>
      <c r="I146" s="596"/>
    </row>
    <row r="147" spans="2:9">
      <c r="B147" s="396"/>
      <c r="D147" s="596"/>
      <c r="E147" s="596"/>
      <c r="F147" s="596"/>
      <c r="G147" s="596"/>
      <c r="H147" s="596"/>
      <c r="I147" s="596"/>
    </row>
    <row r="148" spans="2:9">
      <c r="B148" s="396"/>
      <c r="D148" s="596"/>
      <c r="E148" s="596"/>
      <c r="F148" s="596"/>
      <c r="G148" s="596"/>
      <c r="H148" s="596"/>
      <c r="I148" s="596"/>
    </row>
    <row r="149" spans="2:9">
      <c r="B149" s="396"/>
      <c r="D149" s="596"/>
      <c r="E149" s="596"/>
      <c r="F149" s="596"/>
      <c r="G149" s="596"/>
      <c r="H149" s="596"/>
      <c r="I149" s="596"/>
    </row>
    <row r="150" spans="2:9">
      <c r="B150" s="396"/>
      <c r="D150" s="596"/>
      <c r="E150" s="596"/>
      <c r="F150" s="596"/>
      <c r="G150" s="596"/>
      <c r="H150" s="596"/>
      <c r="I150" s="596"/>
    </row>
    <row r="151" spans="2:9">
      <c r="B151" s="396"/>
      <c r="D151" s="596"/>
      <c r="E151" s="596"/>
      <c r="F151" s="596"/>
      <c r="G151" s="596"/>
      <c r="H151" s="596"/>
      <c r="I151" s="596"/>
    </row>
    <row r="152" spans="2:9">
      <c r="B152" s="396"/>
      <c r="D152" s="596"/>
      <c r="E152" s="596"/>
      <c r="F152" s="596"/>
      <c r="G152" s="596"/>
      <c r="H152" s="596"/>
      <c r="I152" s="596"/>
    </row>
    <row r="153" spans="2:9">
      <c r="B153" s="396"/>
      <c r="D153" s="596"/>
      <c r="E153" s="596"/>
      <c r="F153" s="596"/>
      <c r="G153" s="596"/>
      <c r="H153" s="596"/>
      <c r="I153" s="596"/>
    </row>
    <row r="154" spans="2:9">
      <c r="B154" s="396"/>
      <c r="D154" s="596"/>
      <c r="E154" s="596"/>
      <c r="F154" s="596"/>
      <c r="G154" s="596"/>
      <c r="H154" s="596"/>
      <c r="I154" s="596"/>
    </row>
    <row r="155" spans="2:9">
      <c r="B155" s="396"/>
      <c r="D155" s="596"/>
      <c r="E155" s="596"/>
      <c r="F155" s="596"/>
      <c r="G155" s="596"/>
      <c r="H155" s="596"/>
      <c r="I155" s="596"/>
    </row>
    <row r="156" spans="2:9">
      <c r="B156" s="396"/>
      <c r="D156" s="596"/>
      <c r="E156" s="596"/>
      <c r="F156" s="596"/>
      <c r="G156" s="596"/>
      <c r="H156" s="596"/>
      <c r="I156" s="596"/>
    </row>
    <row r="157" spans="2:9">
      <c r="B157" s="396"/>
      <c r="D157" s="596"/>
      <c r="E157" s="596"/>
      <c r="F157" s="596"/>
      <c r="G157" s="596"/>
      <c r="H157" s="596"/>
      <c r="I157" s="596"/>
    </row>
    <row r="158" spans="2:9">
      <c r="B158" s="396"/>
      <c r="D158" s="596"/>
      <c r="E158" s="596"/>
      <c r="F158" s="596"/>
      <c r="G158" s="596"/>
      <c r="H158" s="596"/>
      <c r="I158" s="596"/>
    </row>
    <row r="159" spans="2:9">
      <c r="B159" s="396"/>
      <c r="D159" s="596"/>
      <c r="E159" s="596"/>
      <c r="F159" s="596"/>
      <c r="G159" s="596"/>
      <c r="H159" s="596"/>
      <c r="I159" s="596"/>
    </row>
    <row r="160" spans="2:9">
      <c r="B160" s="396"/>
      <c r="D160" s="596"/>
      <c r="E160" s="596"/>
      <c r="F160" s="596"/>
      <c r="G160" s="596"/>
      <c r="H160" s="596"/>
      <c r="I160" s="596"/>
    </row>
    <row r="161" spans="2:9">
      <c r="B161" s="396"/>
      <c r="D161" s="596"/>
      <c r="E161" s="596"/>
      <c r="F161" s="596"/>
      <c r="G161" s="596"/>
      <c r="H161" s="596"/>
      <c r="I161" s="596"/>
    </row>
    <row r="162" spans="2:9">
      <c r="B162" s="396"/>
      <c r="D162" s="596"/>
      <c r="E162" s="596"/>
      <c r="F162" s="596"/>
      <c r="G162" s="596"/>
      <c r="H162" s="596"/>
      <c r="I162" s="596"/>
    </row>
    <row r="163" spans="2:9">
      <c r="B163" s="396"/>
      <c r="D163" s="596"/>
      <c r="E163" s="596"/>
      <c r="F163" s="596"/>
      <c r="G163" s="596"/>
      <c r="H163" s="596"/>
      <c r="I163" s="596"/>
    </row>
    <row r="164" spans="2:9">
      <c r="B164" s="396"/>
      <c r="D164" s="596"/>
      <c r="E164" s="596"/>
      <c r="F164" s="596"/>
      <c r="G164" s="596"/>
      <c r="H164" s="596"/>
      <c r="I164" s="596"/>
    </row>
    <row r="165" spans="2:9">
      <c r="B165" s="396"/>
      <c r="D165" s="596"/>
      <c r="E165" s="596"/>
      <c r="F165" s="596"/>
      <c r="G165" s="596"/>
      <c r="H165" s="596"/>
      <c r="I165" s="596"/>
    </row>
    <row r="166" spans="2:9">
      <c r="B166" s="396"/>
      <c r="D166" s="596"/>
      <c r="E166" s="596"/>
      <c r="F166" s="596"/>
      <c r="G166" s="596"/>
      <c r="H166" s="596"/>
      <c r="I166" s="596"/>
    </row>
    <row r="167" spans="2:9">
      <c r="B167" s="396"/>
      <c r="D167" s="596"/>
      <c r="E167" s="596"/>
      <c r="F167" s="596"/>
      <c r="G167" s="596"/>
      <c r="H167" s="596"/>
      <c r="I167" s="596"/>
    </row>
    <row r="168" spans="2:9">
      <c r="B168" s="396"/>
      <c r="D168" s="596"/>
      <c r="E168" s="596"/>
      <c r="F168" s="596"/>
      <c r="G168" s="596"/>
      <c r="H168" s="596"/>
      <c r="I168" s="596"/>
    </row>
    <row r="169" spans="2:9">
      <c r="B169" s="396"/>
      <c r="D169" s="596"/>
      <c r="E169" s="596"/>
      <c r="F169" s="596"/>
      <c r="G169" s="596"/>
      <c r="H169" s="596"/>
      <c r="I169" s="596"/>
    </row>
    <row r="170" spans="2:9">
      <c r="B170" s="396"/>
      <c r="D170" s="596"/>
      <c r="E170" s="596"/>
      <c r="F170" s="596"/>
      <c r="G170" s="596"/>
      <c r="H170" s="596"/>
      <c r="I170" s="596"/>
    </row>
    <row r="171" spans="2:9">
      <c r="B171" s="396"/>
      <c r="D171" s="596"/>
      <c r="E171" s="596"/>
      <c r="F171" s="596"/>
      <c r="G171" s="596"/>
      <c r="H171" s="596"/>
      <c r="I171" s="596"/>
    </row>
    <row r="172" spans="2:9">
      <c r="B172" s="396"/>
      <c r="D172" s="596"/>
      <c r="E172" s="596"/>
      <c r="F172" s="596"/>
      <c r="G172" s="596"/>
      <c r="H172" s="596"/>
      <c r="I172" s="596"/>
    </row>
    <row r="173" spans="2:9">
      <c r="B173" s="396"/>
      <c r="D173" s="596"/>
      <c r="E173" s="596"/>
      <c r="F173" s="596"/>
      <c r="G173" s="596"/>
      <c r="H173" s="596"/>
      <c r="I173" s="596"/>
    </row>
    <row r="174" spans="2:9">
      <c r="B174" s="396"/>
      <c r="D174" s="596"/>
      <c r="E174" s="596"/>
      <c r="F174" s="596"/>
      <c r="G174" s="596"/>
      <c r="H174" s="596"/>
      <c r="I174" s="596"/>
    </row>
    <row r="175" spans="2:9">
      <c r="B175" s="396"/>
      <c r="D175" s="596"/>
      <c r="E175" s="596"/>
      <c r="F175" s="596"/>
      <c r="G175" s="596"/>
      <c r="H175" s="596"/>
      <c r="I175" s="596"/>
    </row>
    <row r="176" spans="2:9">
      <c r="B176" s="396"/>
      <c r="D176" s="596"/>
      <c r="E176" s="596"/>
      <c r="F176" s="596"/>
      <c r="G176" s="596"/>
      <c r="H176" s="596"/>
      <c r="I176" s="596"/>
    </row>
    <row r="177" spans="2:9">
      <c r="B177" s="396"/>
      <c r="D177" s="596"/>
      <c r="E177" s="596"/>
      <c r="F177" s="596"/>
      <c r="G177" s="596"/>
      <c r="H177" s="596"/>
      <c r="I177" s="596"/>
    </row>
    <row r="178" spans="2:9">
      <c r="B178" s="396"/>
      <c r="D178" s="596"/>
      <c r="E178" s="596"/>
      <c r="F178" s="596"/>
      <c r="G178" s="596"/>
      <c r="H178" s="596"/>
      <c r="I178" s="596"/>
    </row>
    <row r="179" spans="2:9">
      <c r="B179" s="396"/>
      <c r="D179" s="596"/>
      <c r="E179" s="596"/>
      <c r="F179" s="596"/>
      <c r="G179" s="596"/>
      <c r="H179" s="596"/>
      <c r="I179" s="596"/>
    </row>
    <row r="180" spans="2:9">
      <c r="B180" s="396"/>
      <c r="D180" s="596"/>
      <c r="E180" s="596"/>
      <c r="F180" s="596"/>
      <c r="G180" s="596"/>
      <c r="H180" s="596"/>
      <c r="I180" s="596"/>
    </row>
    <row r="181" spans="2:9">
      <c r="B181" s="396"/>
      <c r="D181" s="596"/>
      <c r="E181" s="596"/>
      <c r="F181" s="596"/>
      <c r="G181" s="596"/>
      <c r="H181" s="596"/>
      <c r="I181" s="596"/>
    </row>
    <row r="182" spans="2:9">
      <c r="B182" s="396"/>
      <c r="D182" s="596"/>
      <c r="E182" s="596"/>
      <c r="F182" s="596"/>
      <c r="G182" s="596"/>
      <c r="H182" s="596"/>
      <c r="I182" s="596"/>
    </row>
    <row r="183" spans="2:9">
      <c r="B183" s="396"/>
      <c r="D183" s="596"/>
      <c r="E183" s="596"/>
      <c r="F183" s="596"/>
      <c r="G183" s="596"/>
      <c r="H183" s="596"/>
      <c r="I183" s="596"/>
    </row>
    <row r="184" spans="2:9">
      <c r="B184" s="396"/>
      <c r="D184" s="596"/>
      <c r="E184" s="596"/>
      <c r="F184" s="596"/>
      <c r="G184" s="596"/>
      <c r="H184" s="596"/>
      <c r="I184" s="596"/>
    </row>
    <row r="185" spans="2:9">
      <c r="B185" s="396"/>
      <c r="D185" s="596"/>
      <c r="E185" s="596"/>
      <c r="F185" s="596"/>
      <c r="G185" s="596"/>
      <c r="H185" s="596"/>
      <c r="I185" s="596"/>
    </row>
    <row r="186" spans="2:9">
      <c r="B186" s="396"/>
      <c r="D186" s="596"/>
      <c r="E186" s="596"/>
      <c r="F186" s="596"/>
      <c r="G186" s="596"/>
      <c r="H186" s="596"/>
      <c r="I186" s="596"/>
    </row>
    <row r="187" spans="2:9">
      <c r="B187" s="396"/>
      <c r="D187" s="596"/>
      <c r="E187" s="596"/>
      <c r="F187" s="596"/>
      <c r="G187" s="596"/>
      <c r="H187" s="596"/>
      <c r="I187" s="596"/>
    </row>
    <row r="188" spans="2:9">
      <c r="B188" s="396"/>
      <c r="D188" s="596"/>
      <c r="E188" s="596"/>
      <c r="F188" s="596"/>
      <c r="G188" s="596"/>
      <c r="H188" s="596"/>
      <c r="I188" s="596"/>
    </row>
    <row r="189" spans="2:9">
      <c r="B189" s="396"/>
      <c r="D189" s="596"/>
      <c r="E189" s="596"/>
      <c r="F189" s="596"/>
      <c r="G189" s="596"/>
      <c r="H189" s="596"/>
      <c r="I189" s="596"/>
    </row>
    <row r="190" spans="2:9">
      <c r="B190" s="396"/>
      <c r="D190" s="596"/>
      <c r="E190" s="596"/>
      <c r="F190" s="596"/>
      <c r="G190" s="596"/>
      <c r="H190" s="596"/>
      <c r="I190" s="596"/>
    </row>
    <row r="191" spans="2:9">
      <c r="B191" s="396"/>
      <c r="D191" s="596"/>
      <c r="E191" s="596"/>
      <c r="F191" s="596"/>
      <c r="G191" s="596"/>
      <c r="H191" s="596"/>
      <c r="I191" s="596"/>
    </row>
    <row r="192" spans="2:9">
      <c r="B192" s="396"/>
      <c r="D192" s="596"/>
      <c r="E192" s="596"/>
      <c r="F192" s="596"/>
      <c r="G192" s="596"/>
      <c r="H192" s="596"/>
      <c r="I192" s="596"/>
    </row>
    <row r="193" spans="2:9">
      <c r="B193" s="396"/>
      <c r="D193" s="596"/>
      <c r="E193" s="596"/>
      <c r="F193" s="596"/>
      <c r="G193" s="596"/>
      <c r="H193" s="596"/>
      <c r="I193" s="596"/>
    </row>
    <row r="194" spans="2:9">
      <c r="B194" s="396"/>
      <c r="D194" s="596"/>
      <c r="E194" s="596"/>
      <c r="F194" s="596"/>
      <c r="G194" s="596"/>
      <c r="H194" s="596"/>
      <c r="I194" s="596"/>
    </row>
    <row r="195" spans="2:9">
      <c r="B195" s="396"/>
      <c r="D195" s="596"/>
      <c r="E195" s="596"/>
      <c r="F195" s="596"/>
      <c r="G195" s="596"/>
      <c r="H195" s="596"/>
      <c r="I195" s="596"/>
    </row>
    <row r="196" spans="2:9">
      <c r="B196" s="396"/>
      <c r="D196" s="596"/>
      <c r="E196" s="596"/>
      <c r="F196" s="596"/>
      <c r="G196" s="596"/>
      <c r="H196" s="596"/>
      <c r="I196" s="596"/>
    </row>
    <row r="197" spans="2:9">
      <c r="B197" s="396"/>
      <c r="D197" s="596"/>
      <c r="E197" s="596"/>
      <c r="F197" s="596"/>
      <c r="G197" s="596"/>
      <c r="H197" s="596"/>
      <c r="I197" s="596"/>
    </row>
    <row r="198" spans="2:9">
      <c r="B198" s="396"/>
      <c r="D198" s="596"/>
      <c r="E198" s="596"/>
      <c r="F198" s="596"/>
      <c r="G198" s="596"/>
      <c r="H198" s="596"/>
      <c r="I198" s="596"/>
    </row>
    <row r="199" spans="2:9">
      <c r="B199" s="396"/>
      <c r="D199" s="596"/>
      <c r="E199" s="596"/>
      <c r="F199" s="596"/>
      <c r="G199" s="596"/>
      <c r="H199" s="596"/>
      <c r="I199" s="596"/>
    </row>
    <row r="200" spans="2:9">
      <c r="B200" s="396"/>
      <c r="D200" s="596"/>
      <c r="E200" s="596"/>
      <c r="F200" s="596"/>
      <c r="G200" s="596"/>
      <c r="H200" s="596"/>
      <c r="I200" s="596"/>
    </row>
    <row r="201" spans="2:9">
      <c r="B201" s="396"/>
      <c r="D201" s="596"/>
      <c r="E201" s="596"/>
      <c r="F201" s="596"/>
      <c r="G201" s="596"/>
      <c r="H201" s="596"/>
      <c r="I201" s="596"/>
    </row>
    <row r="202" spans="2:9">
      <c r="B202" s="396"/>
      <c r="D202" s="596"/>
      <c r="E202" s="596"/>
      <c r="F202" s="596"/>
      <c r="G202" s="596"/>
      <c r="H202" s="596"/>
      <c r="I202" s="596"/>
    </row>
    <row r="203" spans="2:9">
      <c r="B203" s="396"/>
      <c r="D203" s="596"/>
      <c r="E203" s="596"/>
      <c r="F203" s="596"/>
      <c r="G203" s="596"/>
      <c r="H203" s="596"/>
      <c r="I203" s="596"/>
    </row>
    <row r="204" spans="2:9">
      <c r="B204" s="396"/>
      <c r="D204" s="596"/>
      <c r="E204" s="596"/>
      <c r="F204" s="596"/>
      <c r="G204" s="596"/>
      <c r="H204" s="596"/>
      <c r="I204" s="596"/>
    </row>
    <row r="205" spans="2:9">
      <c r="B205" s="396"/>
      <c r="D205" s="596"/>
      <c r="E205" s="596"/>
      <c r="F205" s="596"/>
      <c r="G205" s="596"/>
      <c r="H205" s="596"/>
      <c r="I205" s="596"/>
    </row>
    <row r="206" spans="2:9">
      <c r="B206" s="396"/>
      <c r="D206" s="596"/>
      <c r="E206" s="596"/>
      <c r="F206" s="596"/>
      <c r="G206" s="596"/>
      <c r="H206" s="596"/>
      <c r="I206" s="596"/>
    </row>
    <row r="207" spans="2:9">
      <c r="B207" s="396"/>
      <c r="D207" s="596"/>
      <c r="E207" s="596"/>
      <c r="F207" s="596"/>
      <c r="G207" s="596"/>
      <c r="H207" s="596"/>
      <c r="I207" s="596"/>
    </row>
    <row r="208" spans="2:9">
      <c r="B208" s="396"/>
      <c r="D208" s="596"/>
      <c r="E208" s="596"/>
      <c r="F208" s="596"/>
      <c r="G208" s="596"/>
      <c r="H208" s="596"/>
      <c r="I208" s="596"/>
    </row>
    <row r="209" spans="2:9">
      <c r="B209" s="396"/>
      <c r="D209" s="596"/>
      <c r="E209" s="596"/>
      <c r="F209" s="596"/>
      <c r="G209" s="596"/>
      <c r="H209" s="596"/>
      <c r="I209" s="596"/>
    </row>
    <row r="210" spans="2:9">
      <c r="B210" s="396"/>
      <c r="D210" s="596"/>
      <c r="E210" s="596"/>
      <c r="F210" s="596"/>
      <c r="G210" s="596"/>
      <c r="H210" s="596"/>
      <c r="I210" s="596"/>
    </row>
    <row r="211" spans="2:9">
      <c r="B211" s="396"/>
      <c r="D211" s="596"/>
      <c r="E211" s="596"/>
      <c r="F211" s="596"/>
      <c r="G211" s="596"/>
      <c r="H211" s="596"/>
      <c r="I211" s="596"/>
    </row>
    <row r="212" spans="2:9">
      <c r="B212" s="396"/>
      <c r="D212" s="596"/>
      <c r="E212" s="596"/>
      <c r="F212" s="596"/>
      <c r="G212" s="596"/>
      <c r="H212" s="596"/>
      <c r="I212" s="596"/>
    </row>
    <row r="213" spans="2:9">
      <c r="B213" s="396"/>
      <c r="D213" s="596"/>
      <c r="E213" s="596"/>
      <c r="F213" s="596"/>
      <c r="G213" s="596"/>
      <c r="H213" s="596"/>
      <c r="I213" s="596"/>
    </row>
    <row r="214" spans="2:9">
      <c r="B214" s="396"/>
      <c r="D214" s="596"/>
      <c r="E214" s="596"/>
      <c r="F214" s="596"/>
      <c r="G214" s="596"/>
      <c r="H214" s="596"/>
      <c r="I214" s="596"/>
    </row>
    <row r="215" spans="2:9">
      <c r="B215" s="396"/>
      <c r="D215" s="596"/>
      <c r="E215" s="596"/>
      <c r="F215" s="596"/>
      <c r="G215" s="596"/>
      <c r="H215" s="596"/>
      <c r="I215" s="596"/>
    </row>
    <row r="216" spans="2:9">
      <c r="B216" s="396"/>
      <c r="D216" s="596"/>
      <c r="E216" s="596"/>
      <c r="F216" s="596"/>
      <c r="G216" s="596"/>
      <c r="H216" s="596"/>
      <c r="I216" s="596"/>
    </row>
    <row r="217" spans="2:9">
      <c r="B217" s="396"/>
      <c r="D217" s="596"/>
      <c r="E217" s="596"/>
      <c r="F217" s="596"/>
      <c r="G217" s="596"/>
      <c r="H217" s="596"/>
      <c r="I217" s="596"/>
    </row>
    <row r="218" spans="2:9">
      <c r="B218" s="396"/>
      <c r="D218" s="596"/>
      <c r="E218" s="596"/>
      <c r="F218" s="596"/>
      <c r="G218" s="596"/>
      <c r="H218" s="596"/>
      <c r="I218" s="596"/>
    </row>
    <row r="219" spans="2:9">
      <c r="B219" s="396"/>
      <c r="D219" s="596"/>
      <c r="E219" s="596"/>
      <c r="F219" s="596"/>
      <c r="G219" s="596"/>
      <c r="H219" s="596"/>
      <c r="I219" s="596"/>
    </row>
    <row r="220" spans="2:9">
      <c r="B220" s="396"/>
      <c r="D220" s="596"/>
      <c r="E220" s="596"/>
      <c r="F220" s="596"/>
      <c r="G220" s="596"/>
      <c r="H220" s="596"/>
      <c r="I220" s="596"/>
    </row>
    <row r="221" spans="2:9">
      <c r="B221" s="396"/>
      <c r="D221" s="596"/>
      <c r="E221" s="596"/>
      <c r="F221" s="596"/>
      <c r="G221" s="596"/>
      <c r="H221" s="596"/>
      <c r="I221" s="596"/>
    </row>
    <row r="222" spans="2:9">
      <c r="B222" s="396"/>
      <c r="D222" s="596"/>
      <c r="E222" s="596"/>
      <c r="F222" s="596"/>
      <c r="G222" s="596"/>
      <c r="H222" s="596"/>
      <c r="I222" s="596"/>
    </row>
    <row r="223" spans="2:9">
      <c r="B223" s="396"/>
      <c r="D223" s="596"/>
      <c r="E223" s="596"/>
      <c r="F223" s="596"/>
      <c r="G223" s="596"/>
      <c r="H223" s="596"/>
      <c r="I223" s="596"/>
    </row>
    <row r="224" spans="2:9">
      <c r="B224" s="396"/>
      <c r="D224" s="596"/>
      <c r="E224" s="596"/>
      <c r="F224" s="596"/>
      <c r="G224" s="596"/>
      <c r="H224" s="596"/>
      <c r="I224" s="596"/>
    </row>
    <row r="225" spans="2:9">
      <c r="B225" s="396"/>
      <c r="D225" s="596"/>
      <c r="E225" s="596"/>
      <c r="F225" s="596"/>
      <c r="G225" s="596"/>
      <c r="H225" s="596"/>
      <c r="I225" s="596"/>
    </row>
    <row r="226" spans="2:9">
      <c r="B226" s="396"/>
      <c r="D226" s="596"/>
      <c r="E226" s="596"/>
      <c r="F226" s="596"/>
      <c r="G226" s="596"/>
      <c r="H226" s="596"/>
      <c r="I226" s="596"/>
    </row>
    <row r="227" spans="2:9">
      <c r="B227" s="396"/>
      <c r="D227" s="596"/>
      <c r="E227" s="596"/>
      <c r="F227" s="596"/>
      <c r="G227" s="596"/>
      <c r="H227" s="596"/>
      <c r="I227" s="596"/>
    </row>
    <row r="228" spans="2:9">
      <c r="B228" s="396"/>
      <c r="D228" s="596"/>
      <c r="E228" s="596"/>
      <c r="F228" s="596"/>
      <c r="G228" s="596"/>
      <c r="H228" s="596"/>
      <c r="I228" s="596"/>
    </row>
    <row r="229" spans="2:9">
      <c r="B229" s="396"/>
      <c r="D229" s="596"/>
      <c r="E229" s="596"/>
      <c r="F229" s="596"/>
      <c r="G229" s="596"/>
      <c r="H229" s="596"/>
      <c r="I229" s="596"/>
    </row>
    <row r="230" spans="2:9">
      <c r="B230" s="396"/>
      <c r="D230" s="596"/>
      <c r="E230" s="596"/>
      <c r="F230" s="596"/>
      <c r="G230" s="596"/>
      <c r="H230" s="596"/>
      <c r="I230" s="596"/>
    </row>
    <row r="231" spans="2:9">
      <c r="B231" s="396"/>
      <c r="D231" s="596"/>
      <c r="E231" s="596"/>
      <c r="F231" s="596"/>
      <c r="G231" s="596"/>
      <c r="H231" s="596"/>
      <c r="I231" s="596"/>
    </row>
    <row r="232" spans="2:9">
      <c r="B232" s="396"/>
      <c r="D232" s="596"/>
      <c r="E232" s="596"/>
      <c r="F232" s="596"/>
      <c r="G232" s="596"/>
      <c r="H232" s="596"/>
      <c r="I232" s="596"/>
    </row>
    <row r="233" spans="2:9">
      <c r="B233" s="396"/>
      <c r="D233" s="596"/>
      <c r="E233" s="596"/>
      <c r="F233" s="596"/>
      <c r="G233" s="596"/>
      <c r="H233" s="596"/>
      <c r="I233" s="596"/>
    </row>
    <row r="234" spans="2:9">
      <c r="B234" s="396"/>
      <c r="D234" s="596"/>
      <c r="E234" s="596"/>
      <c r="F234" s="596"/>
      <c r="G234" s="596"/>
      <c r="H234" s="596"/>
      <c r="I234" s="596"/>
    </row>
    <row r="235" spans="2:9">
      <c r="B235" s="396"/>
      <c r="D235" s="596"/>
      <c r="E235" s="596"/>
      <c r="F235" s="596"/>
      <c r="G235" s="596"/>
      <c r="H235" s="596"/>
      <c r="I235" s="596"/>
    </row>
    <row r="236" spans="2:9">
      <c r="B236" s="396"/>
      <c r="D236" s="596"/>
      <c r="E236" s="596"/>
      <c r="F236" s="596"/>
      <c r="G236" s="596"/>
      <c r="H236" s="596"/>
      <c r="I236" s="596"/>
    </row>
    <row r="237" spans="2:9">
      <c r="B237" s="396"/>
      <c r="D237" s="596"/>
      <c r="E237" s="596"/>
      <c r="F237" s="596"/>
      <c r="G237" s="596"/>
      <c r="H237" s="596"/>
      <c r="I237" s="596"/>
    </row>
  </sheetData>
  <mergeCells count="4">
    <mergeCell ref="H7:I7"/>
    <mergeCell ref="A8:A10"/>
    <mergeCell ref="B8:B10"/>
    <mergeCell ref="I9:I10"/>
  </mergeCells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20:H26 C13:H17" xr:uid="{DE532FCA-D9D4-4159-905C-425F94FBE1DB}">
      <formula1>0</formula1>
      <formula2>9999999999999990</formula2>
    </dataValidation>
  </dataValidations>
  <pageMargins left="0.70866141732283472" right="0.70866141732283472" top="0.74803149606299213" bottom="0.74803149606299213" header="0.31496062992125984" footer="0.31496062992125984"/>
  <pageSetup scale="7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C4A787-3115-4FD2-9EF7-89F2B16734B2}">
  <sheetPr>
    <pageSetUpPr fitToPage="1"/>
  </sheetPr>
  <dimension ref="A1:P237"/>
  <sheetViews>
    <sheetView view="pageBreakPreview" zoomScale="60" zoomScaleNormal="75" workbookViewId="0">
      <pane xSplit="2" ySplit="11" topLeftCell="C12" activePane="bottomRight" state="frozen"/>
      <selection activeCell="B24" sqref="B24"/>
      <selection pane="topRight" activeCell="B24" sqref="B24"/>
      <selection pane="bottomLeft" activeCell="B24" sqref="B24"/>
      <selection pane="bottomRight" activeCell="B24" sqref="B24"/>
    </sheetView>
  </sheetViews>
  <sheetFormatPr defaultColWidth="10.59765625" defaultRowHeight="15.3"/>
  <cols>
    <col min="1" max="1" width="51.8984375" style="396" customWidth="1"/>
    <col min="2" max="2" width="10.59765625" style="562" customWidth="1"/>
    <col min="3" max="7" width="13.59765625" style="396" customWidth="1"/>
    <col min="8" max="9" width="14.59765625" style="396" customWidth="1"/>
    <col min="10" max="13" width="10.59765625" style="397"/>
    <col min="14" max="14" width="13.5" style="397" bestFit="1" customWidth="1"/>
    <col min="15" max="16" width="10.59765625" style="397"/>
    <col min="17" max="16384" width="10.59765625" style="396"/>
  </cols>
  <sheetData>
    <row r="1" spans="1:16" s="397" customFormat="1">
      <c r="A1" s="127" t="s">
        <v>797</v>
      </c>
      <c r="B1" s="127"/>
      <c r="C1" s="127"/>
      <c r="D1" s="127"/>
      <c r="E1" s="152"/>
      <c r="F1" s="152"/>
      <c r="G1" s="152"/>
      <c r="H1" s="152"/>
      <c r="I1" s="152"/>
      <c r="J1" s="152"/>
      <c r="K1" s="152"/>
      <c r="L1" s="563"/>
      <c r="M1" s="152"/>
      <c r="N1" s="152"/>
      <c r="O1" s="152"/>
    </row>
    <row r="2" spans="1:16" s="397" customFormat="1">
      <c r="A2" s="405"/>
      <c r="B2" s="127"/>
      <c r="C2" s="127"/>
      <c r="D2" s="127"/>
      <c r="E2" s="152"/>
      <c r="F2" s="152"/>
      <c r="G2" s="152"/>
      <c r="H2" s="152"/>
      <c r="I2" s="152"/>
      <c r="J2" s="152"/>
      <c r="K2" s="152"/>
      <c r="L2" s="563"/>
      <c r="M2" s="152"/>
      <c r="N2" s="152"/>
      <c r="O2" s="152"/>
    </row>
    <row r="3" spans="1:16" s="397" customFormat="1">
      <c r="A3" s="127"/>
      <c r="B3" s="127"/>
      <c r="C3" s="127"/>
      <c r="D3" s="127"/>
      <c r="E3" s="152"/>
      <c r="F3" s="152"/>
      <c r="G3" s="152"/>
      <c r="H3" s="152"/>
      <c r="I3" s="152"/>
      <c r="J3" s="152"/>
      <c r="K3" s="152"/>
      <c r="L3" s="152"/>
      <c r="O3" s="152"/>
    </row>
    <row r="4" spans="1:16" s="397" customFormat="1">
      <c r="A4" s="465" t="s">
        <v>511</v>
      </c>
      <c r="B4" s="564"/>
      <c r="C4" s="398"/>
      <c r="D4" s="398"/>
      <c r="E4" s="151"/>
      <c r="F4" s="151"/>
      <c r="G4" s="264"/>
      <c r="H4" s="265"/>
      <c r="I4" s="151"/>
      <c r="J4" s="151"/>
      <c r="K4" s="151"/>
      <c r="L4" s="151"/>
      <c r="O4" s="152"/>
    </row>
    <row r="5" spans="1:16" s="397" customFormat="1">
      <c r="A5" s="117">
        <v>205744019</v>
      </c>
      <c r="B5" s="127"/>
      <c r="C5" s="127"/>
      <c r="D5" s="127"/>
      <c r="E5" s="565"/>
      <c r="F5" s="565"/>
      <c r="G5" s="264"/>
      <c r="H5" s="566"/>
      <c r="I5" s="565"/>
      <c r="J5" s="565"/>
      <c r="K5" s="563"/>
      <c r="L5" s="151"/>
      <c r="O5" s="565"/>
    </row>
    <row r="6" spans="1:16" s="397" customFormat="1">
      <c r="A6" s="408" t="str">
        <f>'Exerpt 8 Slovenia'!A6</f>
        <v>as of 31.12.2024</v>
      </c>
      <c r="B6" s="467"/>
      <c r="G6" s="264"/>
      <c r="H6" s="567"/>
    </row>
    <row r="7" spans="1:16" s="397" customFormat="1" ht="15.6" thickBot="1">
      <c r="B7" s="467"/>
      <c r="H7" s="622" t="s">
        <v>507</v>
      </c>
      <c r="I7" s="622"/>
    </row>
    <row r="8" spans="1:16" s="411" customFormat="1" ht="21" customHeight="1">
      <c r="A8" s="649" t="s">
        <v>473</v>
      </c>
      <c r="B8" s="651" t="s">
        <v>474</v>
      </c>
      <c r="C8" s="568" t="s">
        <v>798</v>
      </c>
      <c r="D8" s="569"/>
      <c r="E8" s="569"/>
      <c r="F8" s="569" t="s">
        <v>799</v>
      </c>
      <c r="G8" s="569"/>
      <c r="H8" s="569"/>
      <c r="I8" s="570"/>
      <c r="J8" s="412"/>
      <c r="K8" s="412"/>
      <c r="L8" s="412"/>
      <c r="M8" s="412"/>
      <c r="N8" s="412"/>
      <c r="O8" s="412"/>
      <c r="P8" s="412"/>
    </row>
    <row r="9" spans="1:16" s="411" customFormat="1" ht="24" customHeight="1">
      <c r="A9" s="650"/>
      <c r="B9" s="652"/>
      <c r="C9" s="571" t="s">
        <v>800</v>
      </c>
      <c r="D9" s="571" t="s">
        <v>801</v>
      </c>
      <c r="E9" s="571" t="s">
        <v>802</v>
      </c>
      <c r="F9" s="572" t="s">
        <v>803</v>
      </c>
      <c r="G9" s="573" t="s">
        <v>804</v>
      </c>
      <c r="H9" s="573"/>
      <c r="I9" s="653" t="s">
        <v>805</v>
      </c>
      <c r="J9" s="412"/>
      <c r="K9" s="412"/>
      <c r="L9" s="412"/>
      <c r="M9" s="412"/>
      <c r="N9" s="412"/>
      <c r="O9" s="412"/>
      <c r="P9" s="412"/>
    </row>
    <row r="10" spans="1:16" s="411" customFormat="1" ht="24" customHeight="1">
      <c r="A10" s="650"/>
      <c r="B10" s="652"/>
      <c r="C10" s="571"/>
      <c r="D10" s="571"/>
      <c r="E10" s="571"/>
      <c r="F10" s="572"/>
      <c r="G10" s="574" t="s">
        <v>496</v>
      </c>
      <c r="H10" s="574" t="s">
        <v>497</v>
      </c>
      <c r="I10" s="654"/>
      <c r="J10" s="412"/>
      <c r="K10" s="412"/>
      <c r="L10" s="412"/>
      <c r="M10" s="412"/>
      <c r="N10" s="412"/>
      <c r="O10" s="412"/>
      <c r="P10" s="412"/>
    </row>
    <row r="11" spans="1:16" ht="15.6" thickBot="1">
      <c r="A11" s="575" t="s">
        <v>1</v>
      </c>
      <c r="B11" s="576" t="s">
        <v>2</v>
      </c>
      <c r="C11" s="577">
        <v>1</v>
      </c>
      <c r="D11" s="577">
        <v>2</v>
      </c>
      <c r="E11" s="577">
        <v>3</v>
      </c>
      <c r="F11" s="577">
        <v>4</v>
      </c>
      <c r="G11" s="577">
        <v>5</v>
      </c>
      <c r="H11" s="577">
        <v>6</v>
      </c>
      <c r="I11" s="578">
        <v>7</v>
      </c>
    </row>
    <row r="12" spans="1:16">
      <c r="A12" s="579" t="s">
        <v>806</v>
      </c>
      <c r="B12" s="580"/>
      <c r="C12" s="581"/>
      <c r="D12" s="581"/>
      <c r="E12" s="581"/>
      <c r="F12" s="581"/>
      <c r="G12" s="581"/>
      <c r="H12" s="581"/>
      <c r="I12" s="582"/>
    </row>
    <row r="13" spans="1:16">
      <c r="A13" s="583" t="s">
        <v>807</v>
      </c>
      <c r="B13" s="584" t="s">
        <v>808</v>
      </c>
      <c r="C13" s="585"/>
      <c r="D13" s="585"/>
      <c r="E13" s="585"/>
      <c r="F13" s="585">
        <v>27</v>
      </c>
      <c r="G13" s="585"/>
      <c r="H13" s="585"/>
      <c r="I13" s="586">
        <f>F13+G13-H13</f>
        <v>27</v>
      </c>
    </row>
    <row r="14" spans="1:16">
      <c r="A14" s="583" t="s">
        <v>809</v>
      </c>
      <c r="B14" s="584" t="s">
        <v>810</v>
      </c>
      <c r="C14" s="585"/>
      <c r="D14" s="585"/>
      <c r="E14" s="585"/>
      <c r="F14" s="585"/>
      <c r="G14" s="585"/>
      <c r="H14" s="585"/>
      <c r="I14" s="586">
        <f t="shared" ref="I14:I27" si="0">F14+G14-H14</f>
        <v>0</v>
      </c>
    </row>
    <row r="15" spans="1:16">
      <c r="A15" s="583" t="s">
        <v>628</v>
      </c>
      <c r="B15" s="584" t="s">
        <v>811</v>
      </c>
      <c r="C15" s="585"/>
      <c r="D15" s="585"/>
      <c r="E15" s="585"/>
      <c r="F15" s="585"/>
      <c r="G15" s="585"/>
      <c r="H15" s="585"/>
      <c r="I15" s="586">
        <f t="shared" si="0"/>
        <v>0</v>
      </c>
    </row>
    <row r="16" spans="1:16">
      <c r="A16" s="583" t="s">
        <v>812</v>
      </c>
      <c r="B16" s="584" t="s">
        <v>813</v>
      </c>
      <c r="C16" s="585"/>
      <c r="D16" s="585"/>
      <c r="E16" s="585"/>
      <c r="F16" s="585"/>
      <c r="G16" s="585"/>
      <c r="H16" s="585"/>
      <c r="I16" s="586">
        <f t="shared" si="0"/>
        <v>0</v>
      </c>
    </row>
    <row r="17" spans="1:9">
      <c r="A17" s="583" t="s">
        <v>375</v>
      </c>
      <c r="B17" s="584" t="s">
        <v>814</v>
      </c>
      <c r="C17" s="585"/>
      <c r="D17" s="585"/>
      <c r="E17" s="585"/>
      <c r="F17" s="585"/>
      <c r="G17" s="585"/>
      <c r="H17" s="585"/>
      <c r="I17" s="586">
        <f t="shared" si="0"/>
        <v>0</v>
      </c>
    </row>
    <row r="18" spans="1:9" ht="15.6" thickBot="1">
      <c r="A18" s="587" t="s">
        <v>815</v>
      </c>
      <c r="B18" s="588" t="s">
        <v>816</v>
      </c>
      <c r="C18" s="589">
        <f t="shared" ref="C18:H18" si="1">C13+C14+C16+C17</f>
        <v>0</v>
      </c>
      <c r="D18" s="589">
        <f t="shared" si="1"/>
        <v>0</v>
      </c>
      <c r="E18" s="589">
        <f t="shared" si="1"/>
        <v>0</v>
      </c>
      <c r="F18" s="589">
        <f t="shared" si="1"/>
        <v>27</v>
      </c>
      <c r="G18" s="589">
        <f t="shared" si="1"/>
        <v>0</v>
      </c>
      <c r="H18" s="589">
        <f t="shared" si="1"/>
        <v>0</v>
      </c>
      <c r="I18" s="590">
        <f t="shared" si="0"/>
        <v>27</v>
      </c>
    </row>
    <row r="19" spans="1:9">
      <c r="A19" s="579" t="s">
        <v>817</v>
      </c>
      <c r="B19" s="591"/>
      <c r="C19" s="592"/>
      <c r="D19" s="592"/>
      <c r="E19" s="592"/>
      <c r="F19" s="592"/>
      <c r="G19" s="592"/>
      <c r="H19" s="592"/>
      <c r="I19" s="593"/>
    </row>
    <row r="20" spans="1:9">
      <c r="A20" s="583" t="s">
        <v>807</v>
      </c>
      <c r="B20" s="584" t="s">
        <v>818</v>
      </c>
      <c r="C20" s="585"/>
      <c r="D20" s="585"/>
      <c r="E20" s="585"/>
      <c r="F20" s="585"/>
      <c r="G20" s="585"/>
      <c r="H20" s="585"/>
      <c r="I20" s="586">
        <f t="shared" si="0"/>
        <v>0</v>
      </c>
    </row>
    <row r="21" spans="1:9">
      <c r="A21" s="583" t="s">
        <v>819</v>
      </c>
      <c r="B21" s="584" t="s">
        <v>820</v>
      </c>
      <c r="C21" s="585"/>
      <c r="D21" s="585"/>
      <c r="E21" s="585"/>
      <c r="F21" s="585"/>
      <c r="G21" s="585"/>
      <c r="H21" s="585"/>
      <c r="I21" s="586">
        <f t="shared" si="0"/>
        <v>0</v>
      </c>
    </row>
    <row r="22" spans="1:9">
      <c r="A22" s="583" t="s">
        <v>821</v>
      </c>
      <c r="B22" s="584" t="s">
        <v>822</v>
      </c>
      <c r="C22" s="585"/>
      <c r="D22" s="585"/>
      <c r="E22" s="585"/>
      <c r="F22" s="585"/>
      <c r="G22" s="585"/>
      <c r="H22" s="585"/>
      <c r="I22" s="586">
        <f t="shared" si="0"/>
        <v>0</v>
      </c>
    </row>
    <row r="23" spans="1:9">
      <c r="A23" s="583" t="s">
        <v>823</v>
      </c>
      <c r="B23" s="584" t="s">
        <v>824</v>
      </c>
      <c r="C23" s="585"/>
      <c r="D23" s="585"/>
      <c r="E23" s="585"/>
      <c r="F23" s="585"/>
      <c r="G23" s="585"/>
      <c r="H23" s="585"/>
      <c r="I23" s="586">
        <f t="shared" si="0"/>
        <v>0</v>
      </c>
    </row>
    <row r="24" spans="1:9">
      <c r="A24" s="583" t="s">
        <v>825</v>
      </c>
      <c r="B24" s="584" t="s">
        <v>826</v>
      </c>
      <c r="C24" s="585"/>
      <c r="D24" s="585"/>
      <c r="E24" s="585"/>
      <c r="F24" s="585"/>
      <c r="G24" s="585"/>
      <c r="H24" s="585"/>
      <c r="I24" s="586">
        <f t="shared" si="0"/>
        <v>0</v>
      </c>
    </row>
    <row r="25" spans="1:9">
      <c r="A25" s="583" t="s">
        <v>827</v>
      </c>
      <c r="B25" s="584" t="s">
        <v>828</v>
      </c>
      <c r="C25" s="585"/>
      <c r="D25" s="585"/>
      <c r="E25" s="585"/>
      <c r="F25" s="585"/>
      <c r="G25" s="585"/>
      <c r="H25" s="585"/>
      <c r="I25" s="586">
        <f t="shared" si="0"/>
        <v>0</v>
      </c>
    </row>
    <row r="26" spans="1:9">
      <c r="A26" s="594" t="s">
        <v>829</v>
      </c>
      <c r="B26" s="584" t="s">
        <v>830</v>
      </c>
      <c r="C26" s="585"/>
      <c r="D26" s="585"/>
      <c r="E26" s="585"/>
      <c r="F26" s="585"/>
      <c r="G26" s="585"/>
      <c r="H26" s="585"/>
      <c r="I26" s="586">
        <f t="shared" si="0"/>
        <v>0</v>
      </c>
    </row>
    <row r="27" spans="1:9" ht="15.6" thickBot="1">
      <c r="A27" s="595" t="s">
        <v>831</v>
      </c>
      <c r="B27" s="588" t="s">
        <v>832</v>
      </c>
      <c r="C27" s="589">
        <f t="shared" ref="C27:H27" si="2">SUM(C20:C26)</f>
        <v>0</v>
      </c>
      <c r="D27" s="589">
        <f t="shared" si="2"/>
        <v>0</v>
      </c>
      <c r="E27" s="589">
        <f t="shared" si="2"/>
        <v>0</v>
      </c>
      <c r="F27" s="589">
        <f t="shared" si="2"/>
        <v>0</v>
      </c>
      <c r="G27" s="589">
        <f t="shared" si="2"/>
        <v>0</v>
      </c>
      <c r="H27" s="589">
        <f t="shared" si="2"/>
        <v>0</v>
      </c>
      <c r="I27" s="590">
        <f t="shared" si="0"/>
        <v>0</v>
      </c>
    </row>
    <row r="28" spans="1:9" s="397" customFormat="1">
      <c r="B28" s="467"/>
      <c r="D28" s="542"/>
      <c r="E28" s="542"/>
      <c r="F28" s="542"/>
      <c r="G28" s="542"/>
      <c r="H28" s="542"/>
      <c r="I28" s="542"/>
    </row>
    <row r="29" spans="1:9" s="397" customFormat="1">
      <c r="B29" s="467"/>
      <c r="D29" s="542"/>
      <c r="E29" s="542"/>
      <c r="F29" s="542"/>
      <c r="G29" s="542"/>
      <c r="H29" s="542"/>
      <c r="I29" s="542"/>
    </row>
    <row r="30" spans="1:9" s="397" customFormat="1">
      <c r="A30" s="397" t="s">
        <v>242</v>
      </c>
      <c r="B30" s="349">
        <f>Title!B11</f>
        <v>45777</v>
      </c>
      <c r="D30" s="542"/>
      <c r="E30" s="542"/>
      <c r="F30" s="542"/>
      <c r="G30" s="542"/>
      <c r="H30" s="542"/>
      <c r="I30" s="542"/>
    </row>
    <row r="31" spans="1:9" s="397" customFormat="1">
      <c r="A31" s="123"/>
      <c r="B31" s="349"/>
      <c r="D31" s="542"/>
      <c r="E31" s="542"/>
      <c r="F31" s="542"/>
      <c r="G31" s="542"/>
      <c r="H31" s="542"/>
      <c r="I31" s="542"/>
    </row>
    <row r="32" spans="1:9" s="397" customFormat="1">
      <c r="A32" s="611" t="s">
        <v>256</v>
      </c>
      <c r="B32" s="611" t="s">
        <v>517</v>
      </c>
      <c r="D32" s="542"/>
      <c r="E32" s="542"/>
      <c r="F32" s="542"/>
      <c r="G32" s="542"/>
      <c r="H32" s="542"/>
      <c r="I32" s="542"/>
    </row>
    <row r="33" spans="1:9" s="397" customFormat="1">
      <c r="A33" s="123"/>
      <c r="B33" s="348"/>
      <c r="D33" s="542"/>
      <c r="E33" s="542"/>
      <c r="F33" s="542"/>
      <c r="G33" s="542"/>
      <c r="H33" s="542"/>
      <c r="I33" s="542"/>
    </row>
    <row r="34" spans="1:9" s="397" customFormat="1">
      <c r="A34" s="611" t="s">
        <v>247</v>
      </c>
      <c r="B34" s="611" t="s">
        <v>512</v>
      </c>
      <c r="D34" s="542"/>
      <c r="E34" s="542"/>
      <c r="F34" s="542"/>
      <c r="G34" s="542"/>
      <c r="H34" s="542"/>
      <c r="I34" s="542"/>
    </row>
    <row r="35" spans="1:9" s="397" customFormat="1">
      <c r="B35" s="467"/>
      <c r="D35" s="542"/>
      <c r="E35" s="542"/>
      <c r="F35" s="542"/>
      <c r="G35" s="542"/>
      <c r="H35" s="542"/>
      <c r="I35" s="542"/>
    </row>
    <row r="36" spans="1:9" s="397" customFormat="1">
      <c r="B36" s="467"/>
      <c r="D36" s="542"/>
      <c r="E36" s="542"/>
      <c r="F36" s="542"/>
      <c r="G36" s="542"/>
      <c r="H36" s="542"/>
      <c r="I36" s="542"/>
    </row>
    <row r="37" spans="1:9" s="397" customFormat="1">
      <c r="B37" s="467"/>
      <c r="D37" s="542"/>
      <c r="E37" s="542"/>
      <c r="F37" s="542"/>
      <c r="G37" s="542"/>
      <c r="H37" s="542"/>
      <c r="I37" s="542"/>
    </row>
    <row r="38" spans="1:9" s="397" customFormat="1">
      <c r="B38" s="467"/>
      <c r="D38" s="542"/>
      <c r="E38" s="542"/>
      <c r="F38" s="542"/>
      <c r="G38" s="542"/>
      <c r="H38" s="542"/>
      <c r="I38" s="542"/>
    </row>
    <row r="39" spans="1:9" s="397" customFormat="1">
      <c r="B39" s="467"/>
      <c r="D39" s="542"/>
      <c r="E39" s="542"/>
      <c r="F39" s="542"/>
      <c r="G39" s="542"/>
      <c r="H39" s="542"/>
      <c r="I39" s="542"/>
    </row>
    <row r="40" spans="1:9" s="397" customFormat="1">
      <c r="B40" s="467"/>
      <c r="D40" s="542"/>
      <c r="E40" s="542"/>
      <c r="F40" s="542"/>
      <c r="G40" s="542"/>
      <c r="H40" s="542"/>
      <c r="I40" s="542"/>
    </row>
    <row r="41" spans="1:9" s="397" customFormat="1">
      <c r="B41" s="467"/>
      <c r="D41" s="542"/>
      <c r="E41" s="542"/>
      <c r="F41" s="542"/>
      <c r="G41" s="542"/>
      <c r="H41" s="542"/>
      <c r="I41" s="542"/>
    </row>
    <row r="42" spans="1:9" s="397" customFormat="1">
      <c r="B42" s="467"/>
      <c r="D42" s="542"/>
      <c r="E42" s="542"/>
      <c r="F42" s="542"/>
      <c r="G42" s="542"/>
      <c r="H42" s="542"/>
      <c r="I42" s="542"/>
    </row>
    <row r="43" spans="1:9" s="397" customFormat="1">
      <c r="B43" s="467"/>
      <c r="D43" s="542"/>
      <c r="E43" s="542"/>
      <c r="F43" s="542"/>
      <c r="G43" s="542"/>
      <c r="H43" s="542"/>
      <c r="I43" s="542"/>
    </row>
    <row r="44" spans="1:9" s="397" customFormat="1">
      <c r="B44" s="467"/>
      <c r="D44" s="542"/>
      <c r="E44" s="542"/>
      <c r="F44" s="542"/>
      <c r="G44" s="542"/>
      <c r="H44" s="542"/>
      <c r="I44" s="542"/>
    </row>
    <row r="45" spans="1:9" s="397" customFormat="1">
      <c r="B45" s="467"/>
      <c r="D45" s="542"/>
      <c r="E45" s="542"/>
      <c r="F45" s="542"/>
      <c r="G45" s="542"/>
      <c r="H45" s="542"/>
      <c r="I45" s="542"/>
    </row>
    <row r="46" spans="1:9" s="397" customFormat="1">
      <c r="B46" s="467"/>
      <c r="D46" s="542"/>
      <c r="E46" s="542"/>
      <c r="F46" s="542"/>
      <c r="G46" s="542"/>
      <c r="H46" s="542"/>
      <c r="I46" s="542"/>
    </row>
    <row r="47" spans="1:9" s="397" customFormat="1">
      <c r="B47" s="467"/>
      <c r="D47" s="542"/>
      <c r="E47" s="542"/>
      <c r="F47" s="542"/>
      <c r="G47" s="542"/>
      <c r="H47" s="542"/>
      <c r="I47" s="542"/>
    </row>
    <row r="48" spans="1:9" s="397" customFormat="1">
      <c r="B48" s="467"/>
      <c r="D48" s="542"/>
      <c r="E48" s="542"/>
      <c r="F48" s="542"/>
      <c r="G48" s="542"/>
      <c r="H48" s="542"/>
      <c r="I48" s="542"/>
    </row>
    <row r="49" spans="2:9" s="397" customFormat="1">
      <c r="B49" s="467"/>
      <c r="D49" s="542"/>
      <c r="E49" s="542"/>
      <c r="F49" s="542"/>
      <c r="G49" s="542"/>
      <c r="H49" s="542"/>
      <c r="I49" s="542"/>
    </row>
    <row r="50" spans="2:9" s="397" customFormat="1">
      <c r="B50" s="467"/>
      <c r="D50" s="542"/>
      <c r="E50" s="542"/>
      <c r="F50" s="542"/>
      <c r="G50" s="542"/>
      <c r="H50" s="542"/>
      <c r="I50" s="542"/>
    </row>
    <row r="51" spans="2:9" s="397" customFormat="1">
      <c r="B51" s="467"/>
      <c r="D51" s="542"/>
      <c r="E51" s="542"/>
      <c r="F51" s="542"/>
      <c r="G51" s="542"/>
      <c r="H51" s="542"/>
      <c r="I51" s="542"/>
    </row>
    <row r="52" spans="2:9" s="397" customFormat="1">
      <c r="B52" s="467"/>
      <c r="D52" s="542"/>
      <c r="E52" s="542"/>
      <c r="F52" s="542"/>
      <c r="G52" s="542"/>
      <c r="H52" s="542"/>
      <c r="I52" s="542"/>
    </row>
    <row r="53" spans="2:9" s="397" customFormat="1">
      <c r="B53" s="467"/>
      <c r="D53" s="542"/>
      <c r="E53" s="542"/>
      <c r="F53" s="542"/>
      <c r="G53" s="542"/>
      <c r="H53" s="542"/>
      <c r="I53" s="542"/>
    </row>
    <row r="54" spans="2:9" s="397" customFormat="1">
      <c r="B54" s="467"/>
      <c r="D54" s="542"/>
      <c r="E54" s="542"/>
      <c r="F54" s="542"/>
      <c r="G54" s="542"/>
      <c r="H54" s="542"/>
      <c r="I54" s="542"/>
    </row>
    <row r="55" spans="2:9" s="397" customFormat="1">
      <c r="B55" s="467"/>
      <c r="D55" s="542"/>
      <c r="E55" s="542"/>
      <c r="F55" s="542"/>
      <c r="G55" s="542"/>
      <c r="H55" s="542"/>
      <c r="I55" s="542"/>
    </row>
    <row r="56" spans="2:9" s="397" customFormat="1">
      <c r="B56" s="467"/>
      <c r="D56" s="542"/>
      <c r="E56" s="542"/>
      <c r="F56" s="542"/>
      <c r="G56" s="542"/>
      <c r="H56" s="542"/>
      <c r="I56" s="542"/>
    </row>
    <row r="57" spans="2:9">
      <c r="D57" s="596"/>
      <c r="E57" s="596"/>
      <c r="F57" s="596"/>
      <c r="G57" s="596"/>
      <c r="H57" s="596"/>
      <c r="I57" s="596"/>
    </row>
    <row r="58" spans="2:9">
      <c r="D58" s="596"/>
      <c r="E58" s="596"/>
      <c r="F58" s="596"/>
      <c r="G58" s="596"/>
      <c r="H58" s="596"/>
      <c r="I58" s="596"/>
    </row>
    <row r="59" spans="2:9">
      <c r="D59" s="596"/>
      <c r="E59" s="596"/>
      <c r="F59" s="596"/>
      <c r="G59" s="596"/>
      <c r="H59" s="596"/>
      <c r="I59" s="596"/>
    </row>
    <row r="60" spans="2:9">
      <c r="D60" s="596"/>
      <c r="E60" s="596"/>
      <c r="F60" s="596"/>
      <c r="G60" s="596"/>
      <c r="H60" s="596"/>
      <c r="I60" s="596"/>
    </row>
    <row r="61" spans="2:9">
      <c r="D61" s="596"/>
      <c r="E61" s="596"/>
      <c r="F61" s="596"/>
      <c r="G61" s="596"/>
      <c r="H61" s="596"/>
      <c r="I61" s="596"/>
    </row>
    <row r="62" spans="2:9">
      <c r="D62" s="596"/>
      <c r="E62" s="596"/>
      <c r="F62" s="596"/>
      <c r="G62" s="596"/>
      <c r="H62" s="596"/>
      <c r="I62" s="596"/>
    </row>
    <row r="63" spans="2:9">
      <c r="D63" s="596"/>
      <c r="E63" s="596"/>
      <c r="F63" s="596"/>
      <c r="G63" s="596"/>
      <c r="H63" s="596"/>
      <c r="I63" s="596"/>
    </row>
    <row r="64" spans="2:9">
      <c r="D64" s="596"/>
      <c r="E64" s="596"/>
      <c r="F64" s="596"/>
      <c r="G64" s="596"/>
      <c r="H64" s="596"/>
      <c r="I64" s="596"/>
    </row>
    <row r="65" spans="4:9">
      <c r="D65" s="596"/>
      <c r="E65" s="596"/>
      <c r="F65" s="596"/>
      <c r="G65" s="596"/>
      <c r="H65" s="596"/>
      <c r="I65" s="596"/>
    </row>
    <row r="66" spans="4:9">
      <c r="D66" s="596"/>
      <c r="E66" s="596"/>
      <c r="F66" s="596"/>
      <c r="G66" s="596"/>
      <c r="H66" s="596"/>
      <c r="I66" s="596"/>
    </row>
    <row r="67" spans="4:9">
      <c r="D67" s="596"/>
      <c r="E67" s="596"/>
      <c r="F67" s="596"/>
      <c r="G67" s="596"/>
      <c r="H67" s="596"/>
      <c r="I67" s="596"/>
    </row>
    <row r="68" spans="4:9">
      <c r="D68" s="596"/>
      <c r="E68" s="596"/>
      <c r="F68" s="596"/>
      <c r="G68" s="596"/>
      <c r="H68" s="596"/>
      <c r="I68" s="596"/>
    </row>
    <row r="69" spans="4:9">
      <c r="D69" s="596"/>
      <c r="E69" s="596"/>
      <c r="F69" s="596"/>
      <c r="G69" s="596"/>
      <c r="H69" s="596"/>
      <c r="I69" s="596"/>
    </row>
    <row r="70" spans="4:9">
      <c r="D70" s="596"/>
      <c r="E70" s="596"/>
      <c r="F70" s="596"/>
      <c r="G70" s="596"/>
      <c r="H70" s="596"/>
      <c r="I70" s="596"/>
    </row>
    <row r="71" spans="4:9">
      <c r="D71" s="596"/>
      <c r="E71" s="596"/>
      <c r="F71" s="596"/>
      <c r="G71" s="596"/>
      <c r="H71" s="596"/>
      <c r="I71" s="596"/>
    </row>
    <row r="72" spans="4:9">
      <c r="D72" s="596"/>
      <c r="E72" s="596"/>
      <c r="F72" s="596"/>
      <c r="G72" s="596"/>
      <c r="H72" s="596"/>
      <c r="I72" s="596"/>
    </row>
    <row r="73" spans="4:9">
      <c r="D73" s="596"/>
      <c r="E73" s="596"/>
      <c r="F73" s="596"/>
      <c r="G73" s="596"/>
      <c r="H73" s="596"/>
      <c r="I73" s="596"/>
    </row>
    <row r="74" spans="4:9">
      <c r="D74" s="596"/>
      <c r="E74" s="596"/>
      <c r="F74" s="596"/>
      <c r="G74" s="596"/>
      <c r="H74" s="596"/>
      <c r="I74" s="596"/>
    </row>
    <row r="75" spans="4:9">
      <c r="D75" s="596"/>
      <c r="E75" s="596"/>
      <c r="F75" s="596"/>
      <c r="G75" s="596"/>
      <c r="H75" s="596"/>
      <c r="I75" s="596"/>
    </row>
    <row r="76" spans="4:9">
      <c r="D76" s="596"/>
      <c r="E76" s="596"/>
      <c r="F76" s="596"/>
      <c r="G76" s="596"/>
      <c r="H76" s="596"/>
      <c r="I76" s="596"/>
    </row>
    <row r="77" spans="4:9">
      <c r="D77" s="596"/>
      <c r="E77" s="596"/>
      <c r="F77" s="596"/>
      <c r="G77" s="596"/>
      <c r="H77" s="596"/>
      <c r="I77" s="596"/>
    </row>
    <row r="78" spans="4:9">
      <c r="D78" s="596"/>
      <c r="E78" s="596"/>
      <c r="F78" s="596"/>
      <c r="G78" s="596"/>
      <c r="H78" s="596"/>
      <c r="I78" s="596"/>
    </row>
    <row r="79" spans="4:9">
      <c r="D79" s="596"/>
      <c r="E79" s="596"/>
      <c r="F79" s="596"/>
      <c r="G79" s="596"/>
      <c r="H79" s="596"/>
      <c r="I79" s="596"/>
    </row>
    <row r="80" spans="4:9">
      <c r="D80" s="596"/>
      <c r="E80" s="596"/>
      <c r="F80" s="596"/>
      <c r="G80" s="596"/>
      <c r="H80" s="596"/>
      <c r="I80" s="596"/>
    </row>
    <row r="81" spans="4:9">
      <c r="D81" s="596"/>
      <c r="E81" s="596"/>
      <c r="F81" s="596"/>
      <c r="G81" s="596"/>
      <c r="H81" s="596"/>
      <c r="I81" s="596"/>
    </row>
    <row r="82" spans="4:9">
      <c r="D82" s="596"/>
      <c r="E82" s="596"/>
      <c r="F82" s="596"/>
      <c r="G82" s="596"/>
      <c r="H82" s="596"/>
      <c r="I82" s="596"/>
    </row>
    <row r="83" spans="4:9">
      <c r="D83" s="596"/>
      <c r="E83" s="596"/>
      <c r="F83" s="596"/>
      <c r="G83" s="596"/>
      <c r="H83" s="596"/>
      <c r="I83" s="596"/>
    </row>
    <row r="84" spans="4:9">
      <c r="D84" s="596"/>
      <c r="E84" s="596"/>
      <c r="F84" s="596"/>
      <c r="G84" s="596"/>
      <c r="H84" s="596"/>
      <c r="I84" s="596"/>
    </row>
    <row r="85" spans="4:9">
      <c r="D85" s="596"/>
      <c r="E85" s="596"/>
      <c r="F85" s="596"/>
      <c r="G85" s="596"/>
      <c r="H85" s="596"/>
      <c r="I85" s="596"/>
    </row>
    <row r="86" spans="4:9">
      <c r="D86" s="596"/>
      <c r="E86" s="596"/>
      <c r="F86" s="596"/>
      <c r="G86" s="596"/>
      <c r="H86" s="596"/>
      <c r="I86" s="596"/>
    </row>
    <row r="87" spans="4:9">
      <c r="D87" s="596"/>
      <c r="E87" s="596"/>
      <c r="F87" s="596"/>
      <c r="G87" s="596"/>
      <c r="H87" s="596"/>
      <c r="I87" s="596"/>
    </row>
    <row r="88" spans="4:9">
      <c r="D88" s="596"/>
      <c r="E88" s="596"/>
      <c r="F88" s="596"/>
      <c r="G88" s="596"/>
      <c r="H88" s="596"/>
      <c r="I88" s="596"/>
    </row>
    <row r="89" spans="4:9">
      <c r="D89" s="596"/>
      <c r="E89" s="596"/>
      <c r="F89" s="596"/>
      <c r="G89" s="596"/>
      <c r="H89" s="596"/>
      <c r="I89" s="596"/>
    </row>
    <row r="90" spans="4:9">
      <c r="D90" s="596"/>
      <c r="E90" s="596"/>
      <c r="F90" s="596"/>
      <c r="G90" s="596"/>
      <c r="H90" s="596"/>
      <c r="I90" s="596"/>
    </row>
    <row r="91" spans="4:9">
      <c r="D91" s="596"/>
      <c r="E91" s="596"/>
      <c r="F91" s="596"/>
      <c r="G91" s="596"/>
      <c r="H91" s="596"/>
      <c r="I91" s="596"/>
    </row>
    <row r="92" spans="4:9">
      <c r="D92" s="596"/>
      <c r="E92" s="596"/>
      <c r="F92" s="596"/>
      <c r="G92" s="596"/>
      <c r="H92" s="596"/>
      <c r="I92" s="596"/>
    </row>
    <row r="93" spans="4:9">
      <c r="D93" s="596"/>
      <c r="E93" s="596"/>
      <c r="F93" s="596"/>
      <c r="G93" s="596"/>
      <c r="H93" s="596"/>
      <c r="I93" s="596"/>
    </row>
    <row r="94" spans="4:9">
      <c r="D94" s="596"/>
      <c r="E94" s="596"/>
      <c r="F94" s="596"/>
      <c r="G94" s="596"/>
      <c r="H94" s="596"/>
      <c r="I94" s="596"/>
    </row>
    <row r="95" spans="4:9">
      <c r="D95" s="596"/>
      <c r="E95" s="596"/>
      <c r="F95" s="596"/>
      <c r="G95" s="596"/>
      <c r="H95" s="596"/>
      <c r="I95" s="596"/>
    </row>
    <row r="96" spans="4:9">
      <c r="D96" s="596"/>
      <c r="E96" s="596"/>
      <c r="F96" s="596"/>
      <c r="G96" s="596"/>
      <c r="H96" s="596"/>
      <c r="I96" s="596"/>
    </row>
    <row r="97" spans="2:9">
      <c r="D97" s="596"/>
      <c r="E97" s="596"/>
      <c r="F97" s="596"/>
      <c r="G97" s="596"/>
      <c r="H97" s="596"/>
      <c r="I97" s="596"/>
    </row>
    <row r="98" spans="2:9">
      <c r="D98" s="596"/>
      <c r="E98" s="596"/>
      <c r="F98" s="596"/>
      <c r="G98" s="596"/>
      <c r="H98" s="596"/>
      <c r="I98" s="596"/>
    </row>
    <row r="99" spans="2:9">
      <c r="D99" s="596"/>
      <c r="E99" s="596"/>
      <c r="F99" s="596"/>
      <c r="G99" s="596"/>
      <c r="H99" s="596"/>
      <c r="I99" s="596"/>
    </row>
    <row r="100" spans="2:9">
      <c r="D100" s="596"/>
      <c r="E100" s="596"/>
      <c r="F100" s="596"/>
      <c r="G100" s="596"/>
      <c r="H100" s="596"/>
      <c r="I100" s="596"/>
    </row>
    <row r="101" spans="2:9">
      <c r="D101" s="596"/>
      <c r="E101" s="596"/>
      <c r="F101" s="596"/>
      <c r="G101" s="596"/>
      <c r="H101" s="596"/>
      <c r="I101" s="596"/>
    </row>
    <row r="102" spans="2:9">
      <c r="B102" s="396"/>
      <c r="D102" s="596"/>
      <c r="E102" s="596"/>
      <c r="F102" s="596"/>
      <c r="G102" s="596"/>
      <c r="H102" s="596"/>
      <c r="I102" s="596"/>
    </row>
    <row r="103" spans="2:9">
      <c r="B103" s="396"/>
      <c r="D103" s="596"/>
      <c r="E103" s="596"/>
      <c r="F103" s="596"/>
      <c r="G103" s="596"/>
      <c r="H103" s="596"/>
      <c r="I103" s="596"/>
    </row>
    <row r="104" spans="2:9">
      <c r="B104" s="396"/>
      <c r="D104" s="596"/>
      <c r="E104" s="596"/>
      <c r="F104" s="596"/>
      <c r="G104" s="596"/>
      <c r="H104" s="596"/>
      <c r="I104" s="596"/>
    </row>
    <row r="105" spans="2:9">
      <c r="B105" s="396"/>
      <c r="D105" s="596"/>
      <c r="E105" s="596"/>
      <c r="F105" s="596"/>
      <c r="G105" s="596"/>
      <c r="H105" s="596"/>
      <c r="I105" s="596"/>
    </row>
    <row r="106" spans="2:9">
      <c r="B106" s="396"/>
      <c r="D106" s="596"/>
      <c r="E106" s="596"/>
      <c r="F106" s="596"/>
      <c r="G106" s="596"/>
      <c r="H106" s="596"/>
      <c r="I106" s="596"/>
    </row>
    <row r="107" spans="2:9">
      <c r="B107" s="396"/>
      <c r="D107" s="596"/>
      <c r="E107" s="596"/>
      <c r="F107" s="596"/>
      <c r="G107" s="596"/>
      <c r="H107" s="596"/>
      <c r="I107" s="596"/>
    </row>
    <row r="108" spans="2:9">
      <c r="B108" s="396"/>
      <c r="D108" s="596"/>
      <c r="E108" s="596"/>
      <c r="F108" s="596"/>
      <c r="G108" s="596"/>
      <c r="H108" s="596"/>
      <c r="I108" s="596"/>
    </row>
    <row r="109" spans="2:9">
      <c r="B109" s="396"/>
      <c r="D109" s="596"/>
      <c r="E109" s="596"/>
      <c r="F109" s="596"/>
      <c r="G109" s="596"/>
      <c r="H109" s="596"/>
      <c r="I109" s="596"/>
    </row>
    <row r="110" spans="2:9">
      <c r="B110" s="396"/>
      <c r="D110" s="596"/>
      <c r="E110" s="596"/>
      <c r="F110" s="596"/>
      <c r="G110" s="596"/>
      <c r="H110" s="596"/>
      <c r="I110" s="596"/>
    </row>
    <row r="111" spans="2:9">
      <c r="B111" s="396"/>
      <c r="D111" s="596"/>
      <c r="E111" s="596"/>
      <c r="F111" s="596"/>
      <c r="G111" s="596"/>
      <c r="H111" s="596"/>
      <c r="I111" s="596"/>
    </row>
    <row r="112" spans="2:9">
      <c r="B112" s="396"/>
      <c r="D112" s="596"/>
      <c r="E112" s="596"/>
      <c r="F112" s="596"/>
      <c r="G112" s="596"/>
      <c r="H112" s="596"/>
      <c r="I112" s="596"/>
    </row>
    <row r="113" spans="2:9">
      <c r="B113" s="396"/>
      <c r="D113" s="596"/>
      <c r="E113" s="596"/>
      <c r="F113" s="596"/>
      <c r="G113" s="596"/>
      <c r="H113" s="596"/>
      <c r="I113" s="596"/>
    </row>
    <row r="114" spans="2:9">
      <c r="B114" s="396"/>
      <c r="D114" s="596"/>
      <c r="E114" s="596"/>
      <c r="F114" s="596"/>
      <c r="G114" s="596"/>
      <c r="H114" s="596"/>
      <c r="I114" s="596"/>
    </row>
    <row r="115" spans="2:9">
      <c r="B115" s="396"/>
      <c r="D115" s="596"/>
      <c r="E115" s="596"/>
      <c r="F115" s="596"/>
      <c r="G115" s="596"/>
      <c r="H115" s="596"/>
      <c r="I115" s="596"/>
    </row>
    <row r="116" spans="2:9">
      <c r="B116" s="396"/>
      <c r="D116" s="596"/>
      <c r="E116" s="596"/>
      <c r="F116" s="596"/>
      <c r="G116" s="596"/>
      <c r="H116" s="596"/>
      <c r="I116" s="596"/>
    </row>
    <row r="117" spans="2:9">
      <c r="B117" s="396"/>
      <c r="D117" s="596"/>
      <c r="E117" s="596"/>
      <c r="F117" s="596"/>
      <c r="G117" s="596"/>
      <c r="H117" s="596"/>
      <c r="I117" s="596"/>
    </row>
    <row r="118" spans="2:9">
      <c r="B118" s="396"/>
      <c r="D118" s="596"/>
      <c r="E118" s="596"/>
      <c r="F118" s="596"/>
      <c r="G118" s="596"/>
      <c r="H118" s="596"/>
      <c r="I118" s="596"/>
    </row>
    <row r="119" spans="2:9">
      <c r="B119" s="396"/>
      <c r="D119" s="596"/>
      <c r="E119" s="596"/>
      <c r="F119" s="596"/>
      <c r="G119" s="596"/>
      <c r="H119" s="596"/>
      <c r="I119" s="596"/>
    </row>
    <row r="120" spans="2:9">
      <c r="B120" s="396"/>
      <c r="D120" s="596"/>
      <c r="E120" s="596"/>
      <c r="F120" s="596"/>
      <c r="G120" s="596"/>
      <c r="H120" s="596"/>
      <c r="I120" s="596"/>
    </row>
    <row r="121" spans="2:9">
      <c r="B121" s="396"/>
      <c r="D121" s="596"/>
      <c r="E121" s="596"/>
      <c r="F121" s="596"/>
      <c r="G121" s="596"/>
      <c r="H121" s="596"/>
      <c r="I121" s="596"/>
    </row>
    <row r="122" spans="2:9">
      <c r="B122" s="396"/>
      <c r="D122" s="596"/>
      <c r="E122" s="596"/>
      <c r="F122" s="596"/>
      <c r="G122" s="596"/>
      <c r="H122" s="596"/>
      <c r="I122" s="596"/>
    </row>
    <row r="123" spans="2:9">
      <c r="B123" s="396"/>
      <c r="D123" s="596"/>
      <c r="E123" s="596"/>
      <c r="F123" s="596"/>
      <c r="G123" s="596"/>
      <c r="H123" s="596"/>
      <c r="I123" s="596"/>
    </row>
    <row r="124" spans="2:9">
      <c r="B124" s="396"/>
      <c r="D124" s="596"/>
      <c r="E124" s="596"/>
      <c r="F124" s="596"/>
      <c r="G124" s="596"/>
      <c r="H124" s="596"/>
      <c r="I124" s="596"/>
    </row>
    <row r="125" spans="2:9">
      <c r="B125" s="396"/>
      <c r="D125" s="596"/>
      <c r="E125" s="596"/>
      <c r="F125" s="596"/>
      <c r="G125" s="596"/>
      <c r="H125" s="596"/>
      <c r="I125" s="596"/>
    </row>
    <row r="126" spans="2:9">
      <c r="B126" s="396"/>
      <c r="D126" s="596"/>
      <c r="E126" s="596"/>
      <c r="F126" s="596"/>
      <c r="G126" s="596"/>
      <c r="H126" s="596"/>
      <c r="I126" s="596"/>
    </row>
    <row r="127" spans="2:9">
      <c r="B127" s="396"/>
      <c r="D127" s="596"/>
      <c r="E127" s="596"/>
      <c r="F127" s="596"/>
      <c r="G127" s="596"/>
      <c r="H127" s="596"/>
      <c r="I127" s="596"/>
    </row>
    <row r="128" spans="2:9">
      <c r="B128" s="396"/>
      <c r="D128" s="596"/>
      <c r="E128" s="596"/>
      <c r="F128" s="596"/>
      <c r="G128" s="596"/>
      <c r="H128" s="596"/>
      <c r="I128" s="596"/>
    </row>
    <row r="129" spans="2:9">
      <c r="B129" s="396"/>
      <c r="D129" s="596"/>
      <c r="E129" s="596"/>
      <c r="F129" s="596"/>
      <c r="G129" s="596"/>
      <c r="H129" s="596"/>
      <c r="I129" s="596"/>
    </row>
    <row r="130" spans="2:9">
      <c r="B130" s="396"/>
      <c r="D130" s="596"/>
      <c r="E130" s="596"/>
      <c r="F130" s="596"/>
      <c r="G130" s="596"/>
      <c r="H130" s="596"/>
      <c r="I130" s="596"/>
    </row>
    <row r="131" spans="2:9">
      <c r="B131" s="396"/>
      <c r="D131" s="596"/>
      <c r="E131" s="596"/>
      <c r="F131" s="596"/>
      <c r="G131" s="596"/>
      <c r="H131" s="596"/>
      <c r="I131" s="596"/>
    </row>
    <row r="132" spans="2:9">
      <c r="B132" s="396"/>
      <c r="D132" s="596"/>
      <c r="E132" s="596"/>
      <c r="F132" s="596"/>
      <c r="G132" s="596"/>
      <c r="H132" s="596"/>
      <c r="I132" s="596"/>
    </row>
    <row r="133" spans="2:9">
      <c r="B133" s="396"/>
      <c r="D133" s="596"/>
      <c r="E133" s="596"/>
      <c r="F133" s="596"/>
      <c r="G133" s="596"/>
      <c r="H133" s="596"/>
      <c r="I133" s="596"/>
    </row>
    <row r="134" spans="2:9">
      <c r="B134" s="396"/>
      <c r="D134" s="596"/>
      <c r="E134" s="596"/>
      <c r="F134" s="596"/>
      <c r="G134" s="596"/>
      <c r="H134" s="596"/>
      <c r="I134" s="596"/>
    </row>
    <row r="135" spans="2:9">
      <c r="B135" s="396"/>
      <c r="D135" s="596"/>
      <c r="E135" s="596"/>
      <c r="F135" s="596"/>
      <c r="G135" s="596"/>
      <c r="H135" s="596"/>
      <c r="I135" s="596"/>
    </row>
    <row r="136" spans="2:9">
      <c r="B136" s="396"/>
      <c r="D136" s="596"/>
      <c r="E136" s="596"/>
      <c r="F136" s="596"/>
      <c r="G136" s="596"/>
      <c r="H136" s="596"/>
      <c r="I136" s="596"/>
    </row>
    <row r="137" spans="2:9">
      <c r="B137" s="396"/>
      <c r="D137" s="596"/>
      <c r="E137" s="596"/>
      <c r="F137" s="596"/>
      <c r="G137" s="596"/>
      <c r="H137" s="596"/>
      <c r="I137" s="596"/>
    </row>
    <row r="138" spans="2:9">
      <c r="B138" s="396"/>
      <c r="D138" s="596"/>
      <c r="E138" s="596"/>
      <c r="F138" s="596"/>
      <c r="G138" s="596"/>
      <c r="H138" s="596"/>
      <c r="I138" s="596"/>
    </row>
    <row r="139" spans="2:9">
      <c r="B139" s="396"/>
      <c r="D139" s="596"/>
      <c r="E139" s="596"/>
      <c r="F139" s="596"/>
      <c r="G139" s="596"/>
      <c r="H139" s="596"/>
      <c r="I139" s="596"/>
    </row>
    <row r="140" spans="2:9">
      <c r="B140" s="396"/>
      <c r="D140" s="596"/>
      <c r="E140" s="596"/>
      <c r="F140" s="596"/>
      <c r="G140" s="596"/>
      <c r="H140" s="596"/>
      <c r="I140" s="596"/>
    </row>
    <row r="141" spans="2:9">
      <c r="B141" s="396"/>
      <c r="D141" s="596"/>
      <c r="E141" s="596"/>
      <c r="F141" s="596"/>
      <c r="G141" s="596"/>
      <c r="H141" s="596"/>
      <c r="I141" s="596"/>
    </row>
    <row r="142" spans="2:9">
      <c r="B142" s="396"/>
      <c r="D142" s="596"/>
      <c r="E142" s="596"/>
      <c r="F142" s="596"/>
      <c r="G142" s="596"/>
      <c r="H142" s="596"/>
      <c r="I142" s="596"/>
    </row>
    <row r="143" spans="2:9">
      <c r="B143" s="396"/>
      <c r="D143" s="596"/>
      <c r="E143" s="596"/>
      <c r="F143" s="596"/>
      <c r="G143" s="596"/>
      <c r="H143" s="596"/>
      <c r="I143" s="596"/>
    </row>
    <row r="144" spans="2:9">
      <c r="B144" s="396"/>
      <c r="D144" s="596"/>
      <c r="E144" s="596"/>
      <c r="F144" s="596"/>
      <c r="G144" s="596"/>
      <c r="H144" s="596"/>
      <c r="I144" s="596"/>
    </row>
    <row r="145" spans="2:9">
      <c r="B145" s="396"/>
      <c r="D145" s="596"/>
      <c r="E145" s="596"/>
      <c r="F145" s="596"/>
      <c r="G145" s="596"/>
      <c r="H145" s="596"/>
      <c r="I145" s="596"/>
    </row>
    <row r="146" spans="2:9">
      <c r="B146" s="396"/>
      <c r="D146" s="596"/>
      <c r="E146" s="596"/>
      <c r="F146" s="596"/>
      <c r="G146" s="596"/>
      <c r="H146" s="596"/>
      <c r="I146" s="596"/>
    </row>
    <row r="147" spans="2:9">
      <c r="B147" s="396"/>
      <c r="D147" s="596"/>
      <c r="E147" s="596"/>
      <c r="F147" s="596"/>
      <c r="G147" s="596"/>
      <c r="H147" s="596"/>
      <c r="I147" s="596"/>
    </row>
    <row r="148" spans="2:9">
      <c r="B148" s="396"/>
      <c r="D148" s="596"/>
      <c r="E148" s="596"/>
      <c r="F148" s="596"/>
      <c r="G148" s="596"/>
      <c r="H148" s="596"/>
      <c r="I148" s="596"/>
    </row>
    <row r="149" spans="2:9">
      <c r="B149" s="396"/>
      <c r="D149" s="596"/>
      <c r="E149" s="596"/>
      <c r="F149" s="596"/>
      <c r="G149" s="596"/>
      <c r="H149" s="596"/>
      <c r="I149" s="596"/>
    </row>
    <row r="150" spans="2:9">
      <c r="B150" s="396"/>
      <c r="D150" s="596"/>
      <c r="E150" s="596"/>
      <c r="F150" s="596"/>
      <c r="G150" s="596"/>
      <c r="H150" s="596"/>
      <c r="I150" s="596"/>
    </row>
    <row r="151" spans="2:9">
      <c r="B151" s="396"/>
      <c r="D151" s="596"/>
      <c r="E151" s="596"/>
      <c r="F151" s="596"/>
      <c r="G151" s="596"/>
      <c r="H151" s="596"/>
      <c r="I151" s="596"/>
    </row>
    <row r="152" spans="2:9">
      <c r="B152" s="396"/>
      <c r="D152" s="596"/>
      <c r="E152" s="596"/>
      <c r="F152" s="596"/>
      <c r="G152" s="596"/>
      <c r="H152" s="596"/>
      <c r="I152" s="596"/>
    </row>
    <row r="153" spans="2:9">
      <c r="B153" s="396"/>
      <c r="D153" s="596"/>
      <c r="E153" s="596"/>
      <c r="F153" s="596"/>
      <c r="G153" s="596"/>
      <c r="H153" s="596"/>
      <c r="I153" s="596"/>
    </row>
    <row r="154" spans="2:9">
      <c r="B154" s="396"/>
      <c r="D154" s="596"/>
      <c r="E154" s="596"/>
      <c r="F154" s="596"/>
      <c r="G154" s="596"/>
      <c r="H154" s="596"/>
      <c r="I154" s="596"/>
    </row>
    <row r="155" spans="2:9">
      <c r="B155" s="396"/>
      <c r="D155" s="596"/>
      <c r="E155" s="596"/>
      <c r="F155" s="596"/>
      <c r="G155" s="596"/>
      <c r="H155" s="596"/>
      <c r="I155" s="596"/>
    </row>
    <row r="156" spans="2:9">
      <c r="B156" s="396"/>
      <c r="D156" s="596"/>
      <c r="E156" s="596"/>
      <c r="F156" s="596"/>
      <c r="G156" s="596"/>
      <c r="H156" s="596"/>
      <c r="I156" s="596"/>
    </row>
    <row r="157" spans="2:9">
      <c r="B157" s="396"/>
      <c r="D157" s="596"/>
      <c r="E157" s="596"/>
      <c r="F157" s="596"/>
      <c r="G157" s="596"/>
      <c r="H157" s="596"/>
      <c r="I157" s="596"/>
    </row>
    <row r="158" spans="2:9">
      <c r="B158" s="396"/>
      <c r="D158" s="596"/>
      <c r="E158" s="596"/>
      <c r="F158" s="596"/>
      <c r="G158" s="596"/>
      <c r="H158" s="596"/>
      <c r="I158" s="596"/>
    </row>
    <row r="159" spans="2:9">
      <c r="B159" s="396"/>
      <c r="D159" s="596"/>
      <c r="E159" s="596"/>
      <c r="F159" s="596"/>
      <c r="G159" s="596"/>
      <c r="H159" s="596"/>
      <c r="I159" s="596"/>
    </row>
    <row r="160" spans="2:9">
      <c r="B160" s="396"/>
      <c r="D160" s="596"/>
      <c r="E160" s="596"/>
      <c r="F160" s="596"/>
      <c r="G160" s="596"/>
      <c r="H160" s="596"/>
      <c r="I160" s="596"/>
    </row>
    <row r="161" spans="2:9">
      <c r="B161" s="396"/>
      <c r="D161" s="596"/>
      <c r="E161" s="596"/>
      <c r="F161" s="596"/>
      <c r="G161" s="596"/>
      <c r="H161" s="596"/>
      <c r="I161" s="596"/>
    </row>
    <row r="162" spans="2:9">
      <c r="B162" s="396"/>
      <c r="D162" s="596"/>
      <c r="E162" s="596"/>
      <c r="F162" s="596"/>
      <c r="G162" s="596"/>
      <c r="H162" s="596"/>
      <c r="I162" s="596"/>
    </row>
    <row r="163" spans="2:9">
      <c r="B163" s="396"/>
      <c r="D163" s="596"/>
      <c r="E163" s="596"/>
      <c r="F163" s="596"/>
      <c r="G163" s="596"/>
      <c r="H163" s="596"/>
      <c r="I163" s="596"/>
    </row>
    <row r="164" spans="2:9">
      <c r="B164" s="396"/>
      <c r="D164" s="596"/>
      <c r="E164" s="596"/>
      <c r="F164" s="596"/>
      <c r="G164" s="596"/>
      <c r="H164" s="596"/>
      <c r="I164" s="596"/>
    </row>
    <row r="165" spans="2:9">
      <c r="B165" s="396"/>
      <c r="D165" s="596"/>
      <c r="E165" s="596"/>
      <c r="F165" s="596"/>
      <c r="G165" s="596"/>
      <c r="H165" s="596"/>
      <c r="I165" s="596"/>
    </row>
    <row r="166" spans="2:9">
      <c r="B166" s="396"/>
      <c r="D166" s="596"/>
      <c r="E166" s="596"/>
      <c r="F166" s="596"/>
      <c r="G166" s="596"/>
      <c r="H166" s="596"/>
      <c r="I166" s="596"/>
    </row>
    <row r="167" spans="2:9">
      <c r="B167" s="396"/>
      <c r="D167" s="596"/>
      <c r="E167" s="596"/>
      <c r="F167" s="596"/>
      <c r="G167" s="596"/>
      <c r="H167" s="596"/>
      <c r="I167" s="596"/>
    </row>
    <row r="168" spans="2:9">
      <c r="B168" s="396"/>
      <c r="D168" s="596"/>
      <c r="E168" s="596"/>
      <c r="F168" s="596"/>
      <c r="G168" s="596"/>
      <c r="H168" s="596"/>
      <c r="I168" s="596"/>
    </row>
    <row r="169" spans="2:9">
      <c r="B169" s="396"/>
      <c r="D169" s="596"/>
      <c r="E169" s="596"/>
      <c r="F169" s="596"/>
      <c r="G169" s="596"/>
      <c r="H169" s="596"/>
      <c r="I169" s="596"/>
    </row>
    <row r="170" spans="2:9">
      <c r="B170" s="396"/>
      <c r="D170" s="596"/>
      <c r="E170" s="596"/>
      <c r="F170" s="596"/>
      <c r="G170" s="596"/>
      <c r="H170" s="596"/>
      <c r="I170" s="596"/>
    </row>
    <row r="171" spans="2:9">
      <c r="B171" s="396"/>
      <c r="D171" s="596"/>
      <c r="E171" s="596"/>
      <c r="F171" s="596"/>
      <c r="G171" s="596"/>
      <c r="H171" s="596"/>
      <c r="I171" s="596"/>
    </row>
    <row r="172" spans="2:9">
      <c r="B172" s="396"/>
      <c r="D172" s="596"/>
      <c r="E172" s="596"/>
      <c r="F172" s="596"/>
      <c r="G172" s="596"/>
      <c r="H172" s="596"/>
      <c r="I172" s="596"/>
    </row>
    <row r="173" spans="2:9">
      <c r="B173" s="396"/>
      <c r="D173" s="596"/>
      <c r="E173" s="596"/>
      <c r="F173" s="596"/>
      <c r="G173" s="596"/>
      <c r="H173" s="596"/>
      <c r="I173" s="596"/>
    </row>
    <row r="174" spans="2:9">
      <c r="B174" s="396"/>
      <c r="D174" s="596"/>
      <c r="E174" s="596"/>
      <c r="F174" s="596"/>
      <c r="G174" s="596"/>
      <c r="H174" s="596"/>
      <c r="I174" s="596"/>
    </row>
    <row r="175" spans="2:9">
      <c r="B175" s="396"/>
      <c r="D175" s="596"/>
      <c r="E175" s="596"/>
      <c r="F175" s="596"/>
      <c r="G175" s="596"/>
      <c r="H175" s="596"/>
      <c r="I175" s="596"/>
    </row>
    <row r="176" spans="2:9">
      <c r="B176" s="396"/>
      <c r="D176" s="596"/>
      <c r="E176" s="596"/>
      <c r="F176" s="596"/>
      <c r="G176" s="596"/>
      <c r="H176" s="596"/>
      <c r="I176" s="596"/>
    </row>
    <row r="177" spans="2:9">
      <c r="B177" s="396"/>
      <c r="D177" s="596"/>
      <c r="E177" s="596"/>
      <c r="F177" s="596"/>
      <c r="G177" s="596"/>
      <c r="H177" s="596"/>
      <c r="I177" s="596"/>
    </row>
    <row r="178" spans="2:9">
      <c r="B178" s="396"/>
      <c r="D178" s="596"/>
      <c r="E178" s="596"/>
      <c r="F178" s="596"/>
      <c r="G178" s="596"/>
      <c r="H178" s="596"/>
      <c r="I178" s="596"/>
    </row>
    <row r="179" spans="2:9">
      <c r="B179" s="396"/>
      <c r="D179" s="596"/>
      <c r="E179" s="596"/>
      <c r="F179" s="596"/>
      <c r="G179" s="596"/>
      <c r="H179" s="596"/>
      <c r="I179" s="596"/>
    </row>
    <row r="180" spans="2:9">
      <c r="B180" s="396"/>
      <c r="D180" s="596"/>
      <c r="E180" s="596"/>
      <c r="F180" s="596"/>
      <c r="G180" s="596"/>
      <c r="H180" s="596"/>
      <c r="I180" s="596"/>
    </row>
    <row r="181" spans="2:9">
      <c r="B181" s="396"/>
      <c r="D181" s="596"/>
      <c r="E181" s="596"/>
      <c r="F181" s="596"/>
      <c r="G181" s="596"/>
      <c r="H181" s="596"/>
      <c r="I181" s="596"/>
    </row>
    <row r="182" spans="2:9">
      <c r="B182" s="396"/>
      <c r="D182" s="596"/>
      <c r="E182" s="596"/>
      <c r="F182" s="596"/>
      <c r="G182" s="596"/>
      <c r="H182" s="596"/>
      <c r="I182" s="596"/>
    </row>
    <row r="183" spans="2:9">
      <c r="B183" s="396"/>
      <c r="D183" s="596"/>
      <c r="E183" s="596"/>
      <c r="F183" s="596"/>
      <c r="G183" s="596"/>
      <c r="H183" s="596"/>
      <c r="I183" s="596"/>
    </row>
    <row r="184" spans="2:9">
      <c r="B184" s="396"/>
      <c r="D184" s="596"/>
      <c r="E184" s="596"/>
      <c r="F184" s="596"/>
      <c r="G184" s="596"/>
      <c r="H184" s="596"/>
      <c r="I184" s="596"/>
    </row>
    <row r="185" spans="2:9">
      <c r="B185" s="396"/>
      <c r="D185" s="596"/>
      <c r="E185" s="596"/>
      <c r="F185" s="596"/>
      <c r="G185" s="596"/>
      <c r="H185" s="596"/>
      <c r="I185" s="596"/>
    </row>
    <row r="186" spans="2:9">
      <c r="B186" s="396"/>
      <c r="D186" s="596"/>
      <c r="E186" s="596"/>
      <c r="F186" s="596"/>
      <c r="G186" s="596"/>
      <c r="H186" s="596"/>
      <c r="I186" s="596"/>
    </row>
    <row r="187" spans="2:9">
      <c r="B187" s="396"/>
      <c r="D187" s="596"/>
      <c r="E187" s="596"/>
      <c r="F187" s="596"/>
      <c r="G187" s="596"/>
      <c r="H187" s="596"/>
      <c r="I187" s="596"/>
    </row>
    <row r="188" spans="2:9">
      <c r="B188" s="396"/>
      <c r="D188" s="596"/>
      <c r="E188" s="596"/>
      <c r="F188" s="596"/>
      <c r="G188" s="596"/>
      <c r="H188" s="596"/>
      <c r="I188" s="596"/>
    </row>
    <row r="189" spans="2:9">
      <c r="B189" s="396"/>
      <c r="D189" s="596"/>
      <c r="E189" s="596"/>
      <c r="F189" s="596"/>
      <c r="G189" s="596"/>
      <c r="H189" s="596"/>
      <c r="I189" s="596"/>
    </row>
    <row r="190" spans="2:9">
      <c r="B190" s="396"/>
      <c r="D190" s="596"/>
      <c r="E190" s="596"/>
      <c r="F190" s="596"/>
      <c r="G190" s="596"/>
      <c r="H190" s="596"/>
      <c r="I190" s="596"/>
    </row>
    <row r="191" spans="2:9">
      <c r="B191" s="396"/>
      <c r="D191" s="596"/>
      <c r="E191" s="596"/>
      <c r="F191" s="596"/>
      <c r="G191" s="596"/>
      <c r="H191" s="596"/>
      <c r="I191" s="596"/>
    </row>
    <row r="192" spans="2:9">
      <c r="B192" s="396"/>
      <c r="D192" s="596"/>
      <c r="E192" s="596"/>
      <c r="F192" s="596"/>
      <c r="G192" s="596"/>
      <c r="H192" s="596"/>
      <c r="I192" s="596"/>
    </row>
    <row r="193" spans="2:9">
      <c r="B193" s="396"/>
      <c r="D193" s="596"/>
      <c r="E193" s="596"/>
      <c r="F193" s="596"/>
      <c r="G193" s="596"/>
      <c r="H193" s="596"/>
      <c r="I193" s="596"/>
    </row>
    <row r="194" spans="2:9">
      <c r="B194" s="396"/>
      <c r="D194" s="596"/>
      <c r="E194" s="596"/>
      <c r="F194" s="596"/>
      <c r="G194" s="596"/>
      <c r="H194" s="596"/>
      <c r="I194" s="596"/>
    </row>
    <row r="195" spans="2:9">
      <c r="B195" s="396"/>
      <c r="D195" s="596"/>
      <c r="E195" s="596"/>
      <c r="F195" s="596"/>
      <c r="G195" s="596"/>
      <c r="H195" s="596"/>
      <c r="I195" s="596"/>
    </row>
    <row r="196" spans="2:9">
      <c r="B196" s="396"/>
      <c r="D196" s="596"/>
      <c r="E196" s="596"/>
      <c r="F196" s="596"/>
      <c r="G196" s="596"/>
      <c r="H196" s="596"/>
      <c r="I196" s="596"/>
    </row>
    <row r="197" spans="2:9">
      <c r="B197" s="396"/>
      <c r="D197" s="596"/>
      <c r="E197" s="596"/>
      <c r="F197" s="596"/>
      <c r="G197" s="596"/>
      <c r="H197" s="596"/>
      <c r="I197" s="596"/>
    </row>
    <row r="198" spans="2:9">
      <c r="B198" s="396"/>
      <c r="D198" s="596"/>
      <c r="E198" s="596"/>
      <c r="F198" s="596"/>
      <c r="G198" s="596"/>
      <c r="H198" s="596"/>
      <c r="I198" s="596"/>
    </row>
    <row r="199" spans="2:9">
      <c r="B199" s="396"/>
      <c r="D199" s="596"/>
      <c r="E199" s="596"/>
      <c r="F199" s="596"/>
      <c r="G199" s="596"/>
      <c r="H199" s="596"/>
      <c r="I199" s="596"/>
    </row>
    <row r="200" spans="2:9">
      <c r="B200" s="396"/>
      <c r="D200" s="596"/>
      <c r="E200" s="596"/>
      <c r="F200" s="596"/>
      <c r="G200" s="596"/>
      <c r="H200" s="596"/>
      <c r="I200" s="596"/>
    </row>
    <row r="201" spans="2:9">
      <c r="B201" s="396"/>
      <c r="D201" s="596"/>
      <c r="E201" s="596"/>
      <c r="F201" s="596"/>
      <c r="G201" s="596"/>
      <c r="H201" s="596"/>
      <c r="I201" s="596"/>
    </row>
    <row r="202" spans="2:9">
      <c r="B202" s="396"/>
      <c r="D202" s="596"/>
      <c r="E202" s="596"/>
      <c r="F202" s="596"/>
      <c r="G202" s="596"/>
      <c r="H202" s="596"/>
      <c r="I202" s="596"/>
    </row>
    <row r="203" spans="2:9">
      <c r="B203" s="396"/>
      <c r="D203" s="596"/>
      <c r="E203" s="596"/>
      <c r="F203" s="596"/>
      <c r="G203" s="596"/>
      <c r="H203" s="596"/>
      <c r="I203" s="596"/>
    </row>
    <row r="204" spans="2:9">
      <c r="B204" s="396"/>
      <c r="D204" s="596"/>
      <c r="E204" s="596"/>
      <c r="F204" s="596"/>
      <c r="G204" s="596"/>
      <c r="H204" s="596"/>
      <c r="I204" s="596"/>
    </row>
    <row r="205" spans="2:9">
      <c r="B205" s="396"/>
      <c r="D205" s="596"/>
      <c r="E205" s="596"/>
      <c r="F205" s="596"/>
      <c r="G205" s="596"/>
      <c r="H205" s="596"/>
      <c r="I205" s="596"/>
    </row>
    <row r="206" spans="2:9">
      <c r="B206" s="396"/>
      <c r="D206" s="596"/>
      <c r="E206" s="596"/>
      <c r="F206" s="596"/>
      <c r="G206" s="596"/>
      <c r="H206" s="596"/>
      <c r="I206" s="596"/>
    </row>
    <row r="207" spans="2:9">
      <c r="B207" s="396"/>
      <c r="D207" s="596"/>
      <c r="E207" s="596"/>
      <c r="F207" s="596"/>
      <c r="G207" s="596"/>
      <c r="H207" s="596"/>
      <c r="I207" s="596"/>
    </row>
    <row r="208" spans="2:9">
      <c r="B208" s="396"/>
      <c r="D208" s="596"/>
      <c r="E208" s="596"/>
      <c r="F208" s="596"/>
      <c r="G208" s="596"/>
      <c r="H208" s="596"/>
      <c r="I208" s="596"/>
    </row>
    <row r="209" spans="2:9">
      <c r="B209" s="396"/>
      <c r="D209" s="596"/>
      <c r="E209" s="596"/>
      <c r="F209" s="596"/>
      <c r="G209" s="596"/>
      <c r="H209" s="596"/>
      <c r="I209" s="596"/>
    </row>
    <row r="210" spans="2:9">
      <c r="B210" s="396"/>
      <c r="D210" s="596"/>
      <c r="E210" s="596"/>
      <c r="F210" s="596"/>
      <c r="G210" s="596"/>
      <c r="H210" s="596"/>
      <c r="I210" s="596"/>
    </row>
    <row r="211" spans="2:9">
      <c r="B211" s="396"/>
      <c r="D211" s="596"/>
      <c r="E211" s="596"/>
      <c r="F211" s="596"/>
      <c r="G211" s="596"/>
      <c r="H211" s="596"/>
      <c r="I211" s="596"/>
    </row>
    <row r="212" spans="2:9">
      <c r="B212" s="396"/>
      <c r="D212" s="596"/>
      <c r="E212" s="596"/>
      <c r="F212" s="596"/>
      <c r="G212" s="596"/>
      <c r="H212" s="596"/>
      <c r="I212" s="596"/>
    </row>
    <row r="213" spans="2:9">
      <c r="B213" s="396"/>
      <c r="D213" s="596"/>
      <c r="E213" s="596"/>
      <c r="F213" s="596"/>
      <c r="G213" s="596"/>
      <c r="H213" s="596"/>
      <c r="I213" s="596"/>
    </row>
    <row r="214" spans="2:9">
      <c r="B214" s="396"/>
      <c r="D214" s="596"/>
      <c r="E214" s="596"/>
      <c r="F214" s="596"/>
      <c r="G214" s="596"/>
      <c r="H214" s="596"/>
      <c r="I214" s="596"/>
    </row>
    <row r="215" spans="2:9">
      <c r="B215" s="396"/>
      <c r="D215" s="596"/>
      <c r="E215" s="596"/>
      <c r="F215" s="596"/>
      <c r="G215" s="596"/>
      <c r="H215" s="596"/>
      <c r="I215" s="596"/>
    </row>
    <row r="216" spans="2:9">
      <c r="B216" s="396"/>
      <c r="D216" s="596"/>
      <c r="E216" s="596"/>
      <c r="F216" s="596"/>
      <c r="G216" s="596"/>
      <c r="H216" s="596"/>
      <c r="I216" s="596"/>
    </row>
    <row r="217" spans="2:9">
      <c r="B217" s="396"/>
      <c r="D217" s="596"/>
      <c r="E217" s="596"/>
      <c r="F217" s="596"/>
      <c r="G217" s="596"/>
      <c r="H217" s="596"/>
      <c r="I217" s="596"/>
    </row>
    <row r="218" spans="2:9">
      <c r="B218" s="396"/>
      <c r="D218" s="596"/>
      <c r="E218" s="596"/>
      <c r="F218" s="596"/>
      <c r="G218" s="596"/>
      <c r="H218" s="596"/>
      <c r="I218" s="596"/>
    </row>
    <row r="219" spans="2:9">
      <c r="B219" s="396"/>
      <c r="D219" s="596"/>
      <c r="E219" s="596"/>
      <c r="F219" s="596"/>
      <c r="G219" s="596"/>
      <c r="H219" s="596"/>
      <c r="I219" s="596"/>
    </row>
    <row r="220" spans="2:9">
      <c r="B220" s="396"/>
      <c r="D220" s="596"/>
      <c r="E220" s="596"/>
      <c r="F220" s="596"/>
      <c r="G220" s="596"/>
      <c r="H220" s="596"/>
      <c r="I220" s="596"/>
    </row>
    <row r="221" spans="2:9">
      <c r="B221" s="396"/>
      <c r="D221" s="596"/>
      <c r="E221" s="596"/>
      <c r="F221" s="596"/>
      <c r="G221" s="596"/>
      <c r="H221" s="596"/>
      <c r="I221" s="596"/>
    </row>
    <row r="222" spans="2:9">
      <c r="B222" s="396"/>
      <c r="D222" s="596"/>
      <c r="E222" s="596"/>
      <c r="F222" s="596"/>
      <c r="G222" s="596"/>
      <c r="H222" s="596"/>
      <c r="I222" s="596"/>
    </row>
    <row r="223" spans="2:9">
      <c r="B223" s="396"/>
      <c r="D223" s="596"/>
      <c r="E223" s="596"/>
      <c r="F223" s="596"/>
      <c r="G223" s="596"/>
      <c r="H223" s="596"/>
      <c r="I223" s="596"/>
    </row>
    <row r="224" spans="2:9">
      <c r="B224" s="396"/>
      <c r="D224" s="596"/>
      <c r="E224" s="596"/>
      <c r="F224" s="596"/>
      <c r="G224" s="596"/>
      <c r="H224" s="596"/>
      <c r="I224" s="596"/>
    </row>
    <row r="225" spans="2:9">
      <c r="B225" s="396"/>
      <c r="D225" s="596"/>
      <c r="E225" s="596"/>
      <c r="F225" s="596"/>
      <c r="G225" s="596"/>
      <c r="H225" s="596"/>
      <c r="I225" s="596"/>
    </row>
    <row r="226" spans="2:9">
      <c r="B226" s="396"/>
      <c r="D226" s="596"/>
      <c r="E226" s="596"/>
      <c r="F226" s="596"/>
      <c r="G226" s="596"/>
      <c r="H226" s="596"/>
      <c r="I226" s="596"/>
    </row>
    <row r="227" spans="2:9">
      <c r="B227" s="396"/>
      <c r="D227" s="596"/>
      <c r="E227" s="596"/>
      <c r="F227" s="596"/>
      <c r="G227" s="596"/>
      <c r="H227" s="596"/>
      <c r="I227" s="596"/>
    </row>
    <row r="228" spans="2:9">
      <c r="B228" s="396"/>
      <c r="D228" s="596"/>
      <c r="E228" s="596"/>
      <c r="F228" s="596"/>
      <c r="G228" s="596"/>
      <c r="H228" s="596"/>
      <c r="I228" s="596"/>
    </row>
    <row r="229" spans="2:9">
      <c r="B229" s="396"/>
      <c r="D229" s="596"/>
      <c r="E229" s="596"/>
      <c r="F229" s="596"/>
      <c r="G229" s="596"/>
      <c r="H229" s="596"/>
      <c r="I229" s="596"/>
    </row>
    <row r="230" spans="2:9">
      <c r="B230" s="396"/>
      <c r="D230" s="596"/>
      <c r="E230" s="596"/>
      <c r="F230" s="596"/>
      <c r="G230" s="596"/>
      <c r="H230" s="596"/>
      <c r="I230" s="596"/>
    </row>
    <row r="231" spans="2:9">
      <c r="B231" s="396"/>
      <c r="D231" s="596"/>
      <c r="E231" s="596"/>
      <c r="F231" s="596"/>
      <c r="G231" s="596"/>
      <c r="H231" s="596"/>
      <c r="I231" s="596"/>
    </row>
    <row r="232" spans="2:9">
      <c r="B232" s="396"/>
      <c r="D232" s="596"/>
      <c r="E232" s="596"/>
      <c r="F232" s="596"/>
      <c r="G232" s="596"/>
      <c r="H232" s="596"/>
      <c r="I232" s="596"/>
    </row>
    <row r="233" spans="2:9">
      <c r="B233" s="396"/>
      <c r="D233" s="596"/>
      <c r="E233" s="596"/>
      <c r="F233" s="596"/>
      <c r="G233" s="596"/>
      <c r="H233" s="596"/>
      <c r="I233" s="596"/>
    </row>
    <row r="234" spans="2:9">
      <c r="B234" s="396"/>
      <c r="D234" s="596"/>
      <c r="E234" s="596"/>
      <c r="F234" s="596"/>
      <c r="G234" s="596"/>
      <c r="H234" s="596"/>
      <c r="I234" s="596"/>
    </row>
    <row r="235" spans="2:9">
      <c r="B235" s="396"/>
      <c r="D235" s="596"/>
      <c r="E235" s="596"/>
      <c r="F235" s="596"/>
      <c r="G235" s="596"/>
      <c r="H235" s="596"/>
      <c r="I235" s="596"/>
    </row>
    <row r="236" spans="2:9">
      <c r="B236" s="396"/>
      <c r="D236" s="596"/>
      <c r="E236" s="596"/>
      <c r="F236" s="596"/>
      <c r="G236" s="596"/>
      <c r="H236" s="596"/>
      <c r="I236" s="596"/>
    </row>
    <row r="237" spans="2:9">
      <c r="B237" s="396"/>
      <c r="D237" s="596"/>
      <c r="E237" s="596"/>
      <c r="F237" s="596"/>
      <c r="G237" s="596"/>
      <c r="H237" s="596"/>
      <c r="I237" s="596"/>
    </row>
  </sheetData>
  <mergeCells count="4">
    <mergeCell ref="H7:I7"/>
    <mergeCell ref="A8:A10"/>
    <mergeCell ref="B8:B10"/>
    <mergeCell ref="I9:I10"/>
  </mergeCells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20:H26 C13:H17" xr:uid="{189B1CAF-4094-433E-8284-11866F2D3E57}">
      <formula1>0</formula1>
      <formula2>9999999999999990</formula2>
    </dataValidation>
  </dataValidations>
  <pageMargins left="0.70866141732283472" right="0.70866141732283472" top="0.74803149606299213" bottom="0.74803149606299213" header="0.31496062992125984" footer="0.31496062992125984"/>
  <pageSetup scale="7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D864BC-D383-47EB-B53B-C68A6C73B181}">
  <sheetPr>
    <pageSetUpPr fitToPage="1"/>
  </sheetPr>
  <dimension ref="A1:P237"/>
  <sheetViews>
    <sheetView view="pageBreakPreview" zoomScale="60" zoomScaleNormal="75" workbookViewId="0">
      <pane xSplit="2" ySplit="11" topLeftCell="C12" activePane="bottomRight" state="frozen"/>
      <selection activeCell="B24" sqref="B24"/>
      <selection pane="topRight" activeCell="B24" sqref="B24"/>
      <selection pane="bottomLeft" activeCell="B24" sqref="B24"/>
      <selection pane="bottomRight" activeCell="B24" sqref="B24"/>
    </sheetView>
  </sheetViews>
  <sheetFormatPr defaultColWidth="10.59765625" defaultRowHeight="15.3"/>
  <cols>
    <col min="1" max="1" width="51.8984375" style="396" customWidth="1"/>
    <col min="2" max="2" width="10.59765625" style="562" customWidth="1"/>
    <col min="3" max="7" width="13.59765625" style="396" customWidth="1"/>
    <col min="8" max="9" width="14.59765625" style="396" customWidth="1"/>
    <col min="10" max="13" width="10.59765625" style="397"/>
    <col min="14" max="14" width="13.5" style="397" bestFit="1" customWidth="1"/>
    <col min="15" max="16" width="10.59765625" style="397"/>
    <col min="17" max="16384" width="10.59765625" style="396"/>
  </cols>
  <sheetData>
    <row r="1" spans="1:16" s="397" customFormat="1">
      <c r="A1" s="127" t="s">
        <v>797</v>
      </c>
      <c r="B1" s="127"/>
      <c r="C1" s="127"/>
      <c r="D1" s="127"/>
      <c r="E1" s="152"/>
      <c r="F1" s="152"/>
      <c r="G1" s="152"/>
      <c r="H1" s="152"/>
      <c r="I1" s="152"/>
      <c r="J1" s="152"/>
      <c r="K1" s="152"/>
      <c r="L1" s="563"/>
      <c r="M1" s="152"/>
      <c r="N1" s="152"/>
      <c r="O1" s="152"/>
    </row>
    <row r="2" spans="1:16" s="397" customFormat="1">
      <c r="A2" s="405"/>
      <c r="B2" s="127"/>
      <c r="C2" s="127"/>
      <c r="D2" s="127"/>
      <c r="E2" s="152"/>
      <c r="F2" s="152"/>
      <c r="G2" s="152"/>
      <c r="H2" s="152"/>
      <c r="I2" s="152"/>
      <c r="J2" s="152"/>
      <c r="K2" s="152"/>
      <c r="L2" s="563"/>
      <c r="M2" s="152"/>
      <c r="N2" s="152"/>
      <c r="O2" s="152"/>
    </row>
    <row r="3" spans="1:16" s="397" customFormat="1">
      <c r="A3" s="127"/>
      <c r="B3" s="127"/>
      <c r="C3" s="127"/>
      <c r="D3" s="127"/>
      <c r="E3" s="152"/>
      <c r="F3" s="152"/>
      <c r="G3" s="152"/>
      <c r="H3" s="152"/>
      <c r="I3" s="152"/>
      <c r="J3" s="152"/>
      <c r="K3" s="152"/>
      <c r="L3" s="152"/>
      <c r="O3" s="152"/>
    </row>
    <row r="4" spans="1:16" s="397" customFormat="1">
      <c r="A4" s="465" t="s">
        <v>511</v>
      </c>
      <c r="B4" s="564"/>
      <c r="C4" s="398"/>
      <c r="D4" s="398"/>
      <c r="E4" s="151"/>
      <c r="F4" s="151"/>
      <c r="G4" s="264"/>
      <c r="H4" s="265"/>
      <c r="I4" s="151"/>
      <c r="J4" s="151"/>
      <c r="K4" s="151"/>
      <c r="L4" s="151"/>
      <c r="O4" s="152"/>
    </row>
    <row r="5" spans="1:16" s="397" customFormat="1">
      <c r="A5" s="117">
        <v>205744019</v>
      </c>
      <c r="B5" s="127"/>
      <c r="C5" s="127"/>
      <c r="D5" s="127"/>
      <c r="E5" s="565"/>
      <c r="F5" s="565"/>
      <c r="G5" s="264"/>
      <c r="H5" s="566"/>
      <c r="I5" s="565"/>
      <c r="J5" s="565"/>
      <c r="K5" s="563"/>
      <c r="L5" s="151"/>
      <c r="O5" s="565"/>
    </row>
    <row r="6" spans="1:16" s="397" customFormat="1">
      <c r="A6" s="408" t="str">
        <f>'Exerpt 8 Macedonia'!A6</f>
        <v>as of 31.12.2024</v>
      </c>
      <c r="B6" s="467"/>
      <c r="G6" s="264"/>
      <c r="H6" s="567"/>
    </row>
    <row r="7" spans="1:16" s="397" customFormat="1" ht="15.6" thickBot="1">
      <c r="B7" s="467"/>
      <c r="H7" s="622" t="s">
        <v>507</v>
      </c>
      <c r="I7" s="622"/>
    </row>
    <row r="8" spans="1:16" s="411" customFormat="1" ht="21" customHeight="1">
      <c r="A8" s="649" t="s">
        <v>473</v>
      </c>
      <c r="B8" s="651" t="s">
        <v>474</v>
      </c>
      <c r="C8" s="568" t="s">
        <v>798</v>
      </c>
      <c r="D8" s="569"/>
      <c r="E8" s="569"/>
      <c r="F8" s="569" t="s">
        <v>799</v>
      </c>
      <c r="G8" s="569"/>
      <c r="H8" s="569"/>
      <c r="I8" s="570"/>
      <c r="J8" s="412"/>
      <c r="K8" s="412"/>
      <c r="L8" s="412"/>
      <c r="M8" s="412"/>
      <c r="N8" s="412"/>
      <c r="O8" s="412"/>
      <c r="P8" s="412"/>
    </row>
    <row r="9" spans="1:16" s="411" customFormat="1" ht="24" customHeight="1">
      <c r="A9" s="650"/>
      <c r="B9" s="652"/>
      <c r="C9" s="571" t="s">
        <v>800</v>
      </c>
      <c r="D9" s="571" t="s">
        <v>801</v>
      </c>
      <c r="E9" s="571" t="s">
        <v>802</v>
      </c>
      <c r="F9" s="572" t="s">
        <v>803</v>
      </c>
      <c r="G9" s="573" t="s">
        <v>804</v>
      </c>
      <c r="H9" s="573"/>
      <c r="I9" s="653" t="s">
        <v>805</v>
      </c>
      <c r="J9" s="412"/>
      <c r="K9" s="412"/>
      <c r="L9" s="412"/>
      <c r="M9" s="412"/>
      <c r="N9" s="412"/>
      <c r="O9" s="412"/>
      <c r="P9" s="412"/>
    </row>
    <row r="10" spans="1:16" s="411" customFormat="1" ht="24" customHeight="1">
      <c r="A10" s="650"/>
      <c r="B10" s="652"/>
      <c r="C10" s="571"/>
      <c r="D10" s="571"/>
      <c r="E10" s="571"/>
      <c r="F10" s="572"/>
      <c r="G10" s="574" t="s">
        <v>496</v>
      </c>
      <c r="H10" s="574" t="s">
        <v>497</v>
      </c>
      <c r="I10" s="654"/>
      <c r="J10" s="412"/>
      <c r="K10" s="412"/>
      <c r="L10" s="412"/>
      <c r="M10" s="412"/>
      <c r="N10" s="412"/>
      <c r="O10" s="412"/>
      <c r="P10" s="412"/>
    </row>
    <row r="11" spans="1:16" ht="15.6" thickBot="1">
      <c r="A11" s="575" t="s">
        <v>1</v>
      </c>
      <c r="B11" s="576" t="s">
        <v>2</v>
      </c>
      <c r="C11" s="577">
        <v>1</v>
      </c>
      <c r="D11" s="577">
        <v>2</v>
      </c>
      <c r="E11" s="577">
        <v>3</v>
      </c>
      <c r="F11" s="577">
        <v>4</v>
      </c>
      <c r="G11" s="577">
        <v>5</v>
      </c>
      <c r="H11" s="577">
        <v>6</v>
      </c>
      <c r="I11" s="578">
        <v>7</v>
      </c>
    </row>
    <row r="12" spans="1:16">
      <c r="A12" s="579" t="s">
        <v>806</v>
      </c>
      <c r="B12" s="580"/>
      <c r="C12" s="581"/>
      <c r="D12" s="581"/>
      <c r="E12" s="581"/>
      <c r="F12" s="581"/>
      <c r="G12" s="581"/>
      <c r="H12" s="581"/>
      <c r="I12" s="582"/>
    </row>
    <row r="13" spans="1:16">
      <c r="A13" s="583" t="s">
        <v>807</v>
      </c>
      <c r="B13" s="584" t="s">
        <v>808</v>
      </c>
      <c r="C13" s="585"/>
      <c r="D13" s="585"/>
      <c r="E13" s="585"/>
      <c r="F13" s="585">
        <v>17325</v>
      </c>
      <c r="G13" s="585"/>
      <c r="H13" s="585"/>
      <c r="I13" s="586">
        <f>F13+G13-H13</f>
        <v>17325</v>
      </c>
    </row>
    <row r="14" spans="1:16">
      <c r="A14" s="583" t="s">
        <v>809</v>
      </c>
      <c r="B14" s="584" t="s">
        <v>810</v>
      </c>
      <c r="C14" s="585"/>
      <c r="D14" s="585"/>
      <c r="E14" s="585"/>
      <c r="F14" s="585"/>
      <c r="G14" s="585"/>
      <c r="H14" s="585"/>
      <c r="I14" s="586">
        <f t="shared" ref="I14:I27" si="0">F14+G14-H14</f>
        <v>0</v>
      </c>
    </row>
    <row r="15" spans="1:16">
      <c r="A15" s="583" t="s">
        <v>628</v>
      </c>
      <c r="B15" s="584" t="s">
        <v>811</v>
      </c>
      <c r="C15" s="585"/>
      <c r="D15" s="585"/>
      <c r="E15" s="585"/>
      <c r="F15" s="585"/>
      <c r="G15" s="585"/>
      <c r="H15" s="585"/>
      <c r="I15" s="586">
        <f t="shared" si="0"/>
        <v>0</v>
      </c>
    </row>
    <row r="16" spans="1:16">
      <c r="A16" s="583" t="s">
        <v>812</v>
      </c>
      <c r="B16" s="584" t="s">
        <v>813</v>
      </c>
      <c r="C16" s="585"/>
      <c r="D16" s="585"/>
      <c r="E16" s="585"/>
      <c r="F16" s="585"/>
      <c r="G16" s="585"/>
      <c r="H16" s="585"/>
      <c r="I16" s="586">
        <f t="shared" si="0"/>
        <v>0</v>
      </c>
    </row>
    <row r="17" spans="1:9">
      <c r="A17" s="583" t="s">
        <v>375</v>
      </c>
      <c r="B17" s="584" t="s">
        <v>814</v>
      </c>
      <c r="C17" s="585"/>
      <c r="D17" s="585"/>
      <c r="E17" s="585"/>
      <c r="F17" s="585"/>
      <c r="G17" s="585"/>
      <c r="H17" s="585"/>
      <c r="I17" s="586">
        <f t="shared" si="0"/>
        <v>0</v>
      </c>
    </row>
    <row r="18" spans="1:9" ht="15.6" thickBot="1">
      <c r="A18" s="587" t="s">
        <v>815</v>
      </c>
      <c r="B18" s="588" t="s">
        <v>816</v>
      </c>
      <c r="C18" s="589">
        <f t="shared" ref="C18:H18" si="1">C13+C14+C16+C17</f>
        <v>0</v>
      </c>
      <c r="D18" s="589">
        <f t="shared" si="1"/>
        <v>0</v>
      </c>
      <c r="E18" s="589">
        <f t="shared" si="1"/>
        <v>0</v>
      </c>
      <c r="F18" s="589">
        <f t="shared" si="1"/>
        <v>17325</v>
      </c>
      <c r="G18" s="589">
        <f t="shared" si="1"/>
        <v>0</v>
      </c>
      <c r="H18" s="589">
        <f t="shared" si="1"/>
        <v>0</v>
      </c>
      <c r="I18" s="590">
        <f t="shared" si="0"/>
        <v>17325</v>
      </c>
    </row>
    <row r="19" spans="1:9">
      <c r="A19" s="579" t="s">
        <v>817</v>
      </c>
      <c r="B19" s="591"/>
      <c r="C19" s="592"/>
      <c r="D19" s="592"/>
      <c r="E19" s="592"/>
      <c r="F19" s="592"/>
      <c r="G19" s="592"/>
      <c r="H19" s="592"/>
      <c r="I19" s="593"/>
    </row>
    <row r="20" spans="1:9">
      <c r="A20" s="583" t="s">
        <v>807</v>
      </c>
      <c r="B20" s="584" t="s">
        <v>818</v>
      </c>
      <c r="C20" s="585"/>
      <c r="D20" s="585"/>
      <c r="E20" s="585"/>
      <c r="F20" s="585"/>
      <c r="G20" s="585"/>
      <c r="H20" s="585"/>
      <c r="I20" s="586">
        <f t="shared" si="0"/>
        <v>0</v>
      </c>
    </row>
    <row r="21" spans="1:9">
      <c r="A21" s="583" t="s">
        <v>819</v>
      </c>
      <c r="B21" s="584" t="s">
        <v>820</v>
      </c>
      <c r="C21" s="585"/>
      <c r="D21" s="585"/>
      <c r="E21" s="585"/>
      <c r="F21" s="585"/>
      <c r="G21" s="585"/>
      <c r="H21" s="585"/>
      <c r="I21" s="586">
        <f t="shared" si="0"/>
        <v>0</v>
      </c>
    </row>
    <row r="22" spans="1:9">
      <c r="A22" s="583" t="s">
        <v>821</v>
      </c>
      <c r="B22" s="584" t="s">
        <v>822</v>
      </c>
      <c r="C22" s="585"/>
      <c r="D22" s="585"/>
      <c r="E22" s="585"/>
      <c r="F22" s="585"/>
      <c r="G22" s="585"/>
      <c r="H22" s="585"/>
      <c r="I22" s="586">
        <f t="shared" si="0"/>
        <v>0</v>
      </c>
    </row>
    <row r="23" spans="1:9">
      <c r="A23" s="583" t="s">
        <v>823</v>
      </c>
      <c r="B23" s="584" t="s">
        <v>824</v>
      </c>
      <c r="C23" s="585"/>
      <c r="D23" s="585"/>
      <c r="E23" s="585"/>
      <c r="F23" s="585"/>
      <c r="G23" s="585"/>
      <c r="H23" s="585"/>
      <c r="I23" s="586">
        <f t="shared" si="0"/>
        <v>0</v>
      </c>
    </row>
    <row r="24" spans="1:9">
      <c r="A24" s="583" t="s">
        <v>825</v>
      </c>
      <c r="B24" s="584" t="s">
        <v>826</v>
      </c>
      <c r="C24" s="585"/>
      <c r="D24" s="585"/>
      <c r="E24" s="585"/>
      <c r="F24" s="585"/>
      <c r="G24" s="585"/>
      <c r="H24" s="585"/>
      <c r="I24" s="586">
        <f t="shared" si="0"/>
        <v>0</v>
      </c>
    </row>
    <row r="25" spans="1:9">
      <c r="A25" s="583" t="s">
        <v>827</v>
      </c>
      <c r="B25" s="584" t="s">
        <v>828</v>
      </c>
      <c r="C25" s="585"/>
      <c r="D25" s="585"/>
      <c r="E25" s="585"/>
      <c r="F25" s="585"/>
      <c r="G25" s="585"/>
      <c r="H25" s="585"/>
      <c r="I25" s="586">
        <f t="shared" si="0"/>
        <v>0</v>
      </c>
    </row>
    <row r="26" spans="1:9">
      <c r="A26" s="594" t="s">
        <v>829</v>
      </c>
      <c r="B26" s="584" t="s">
        <v>830</v>
      </c>
      <c r="C26" s="585"/>
      <c r="D26" s="585"/>
      <c r="E26" s="585"/>
      <c r="F26" s="585"/>
      <c r="G26" s="585"/>
      <c r="H26" s="585"/>
      <c r="I26" s="586">
        <f t="shared" si="0"/>
        <v>0</v>
      </c>
    </row>
    <row r="27" spans="1:9" ht="15.6" thickBot="1">
      <c r="A27" s="595" t="s">
        <v>831</v>
      </c>
      <c r="B27" s="588" t="s">
        <v>832</v>
      </c>
      <c r="C27" s="589">
        <f t="shared" ref="C27:H27" si="2">SUM(C20:C26)</f>
        <v>0</v>
      </c>
      <c r="D27" s="589">
        <f t="shared" si="2"/>
        <v>0</v>
      </c>
      <c r="E27" s="589">
        <f t="shared" si="2"/>
        <v>0</v>
      </c>
      <c r="F27" s="589">
        <f t="shared" si="2"/>
        <v>0</v>
      </c>
      <c r="G27" s="589">
        <f t="shared" si="2"/>
        <v>0</v>
      </c>
      <c r="H27" s="589">
        <f t="shared" si="2"/>
        <v>0</v>
      </c>
      <c r="I27" s="590">
        <f t="shared" si="0"/>
        <v>0</v>
      </c>
    </row>
    <row r="28" spans="1:9" s="397" customFormat="1">
      <c r="B28" s="467"/>
      <c r="D28" s="542"/>
      <c r="E28" s="542"/>
      <c r="F28" s="542"/>
      <c r="G28" s="542"/>
      <c r="H28" s="542"/>
      <c r="I28" s="542"/>
    </row>
    <row r="29" spans="1:9" s="397" customFormat="1">
      <c r="B29" s="467"/>
      <c r="D29" s="542"/>
      <c r="E29" s="542"/>
      <c r="F29" s="542"/>
      <c r="G29" s="542"/>
      <c r="H29" s="542"/>
      <c r="I29" s="542"/>
    </row>
    <row r="30" spans="1:9" s="397" customFormat="1">
      <c r="A30" s="397" t="s">
        <v>242</v>
      </c>
      <c r="B30" s="349">
        <f>Title!B11</f>
        <v>45777</v>
      </c>
      <c r="D30" s="542"/>
      <c r="E30" s="542"/>
      <c r="F30" s="542"/>
      <c r="G30" s="542"/>
      <c r="H30" s="542"/>
      <c r="I30" s="542"/>
    </row>
    <row r="31" spans="1:9" s="397" customFormat="1">
      <c r="A31" s="123"/>
      <c r="B31" s="349"/>
      <c r="D31" s="542"/>
      <c r="E31" s="542"/>
      <c r="F31" s="542"/>
      <c r="G31" s="542"/>
      <c r="H31" s="542"/>
      <c r="I31" s="542"/>
    </row>
    <row r="32" spans="1:9" s="397" customFormat="1">
      <c r="A32" s="611" t="s">
        <v>256</v>
      </c>
      <c r="B32" s="611" t="s">
        <v>517</v>
      </c>
      <c r="D32" s="542"/>
      <c r="E32" s="542"/>
      <c r="F32" s="542"/>
      <c r="G32" s="542"/>
      <c r="H32" s="542"/>
      <c r="I32" s="542"/>
    </row>
    <row r="33" spans="1:9" s="397" customFormat="1">
      <c r="A33" s="123"/>
      <c r="B33" s="348"/>
      <c r="D33" s="542"/>
      <c r="E33" s="542"/>
      <c r="F33" s="542"/>
      <c r="G33" s="542"/>
      <c r="H33" s="542"/>
      <c r="I33" s="542"/>
    </row>
    <row r="34" spans="1:9" s="397" customFormat="1">
      <c r="A34" s="611" t="s">
        <v>247</v>
      </c>
      <c r="B34" s="611" t="s">
        <v>512</v>
      </c>
      <c r="D34" s="542"/>
      <c r="E34" s="542"/>
      <c r="F34" s="542"/>
      <c r="G34" s="542"/>
      <c r="H34" s="542"/>
      <c r="I34" s="542"/>
    </row>
    <row r="35" spans="1:9" s="397" customFormat="1">
      <c r="B35" s="467"/>
      <c r="D35" s="542"/>
      <c r="E35" s="542"/>
      <c r="F35" s="542"/>
      <c r="G35" s="542"/>
      <c r="H35" s="542"/>
      <c r="I35" s="542"/>
    </row>
    <row r="36" spans="1:9" s="397" customFormat="1">
      <c r="B36" s="467"/>
      <c r="D36" s="542"/>
      <c r="E36" s="542"/>
      <c r="F36" s="542"/>
      <c r="G36" s="542"/>
      <c r="H36" s="542"/>
      <c r="I36" s="542"/>
    </row>
    <row r="37" spans="1:9" s="397" customFormat="1">
      <c r="B37" s="467"/>
      <c r="D37" s="542"/>
      <c r="E37" s="542"/>
      <c r="F37" s="542"/>
      <c r="G37" s="542"/>
      <c r="H37" s="542"/>
      <c r="I37" s="542"/>
    </row>
    <row r="38" spans="1:9" s="397" customFormat="1">
      <c r="B38" s="467"/>
      <c r="D38" s="542"/>
      <c r="E38" s="542"/>
      <c r="F38" s="542"/>
      <c r="G38" s="542"/>
      <c r="H38" s="542"/>
      <c r="I38" s="542"/>
    </row>
    <row r="39" spans="1:9" s="397" customFormat="1">
      <c r="B39" s="467"/>
      <c r="D39" s="542"/>
      <c r="E39" s="542"/>
      <c r="F39" s="542"/>
      <c r="G39" s="542"/>
      <c r="H39" s="542"/>
      <c r="I39" s="542"/>
    </row>
    <row r="40" spans="1:9" s="397" customFormat="1">
      <c r="B40" s="467"/>
      <c r="D40" s="542"/>
      <c r="E40" s="542"/>
      <c r="F40" s="542"/>
      <c r="G40" s="542"/>
      <c r="H40" s="542"/>
      <c r="I40" s="542"/>
    </row>
    <row r="41" spans="1:9" s="397" customFormat="1">
      <c r="B41" s="467"/>
      <c r="D41" s="542"/>
      <c r="E41" s="542"/>
      <c r="F41" s="542"/>
      <c r="G41" s="542"/>
      <c r="H41" s="542"/>
      <c r="I41" s="542"/>
    </row>
    <row r="42" spans="1:9" s="397" customFormat="1">
      <c r="B42" s="467"/>
      <c r="D42" s="542"/>
      <c r="E42" s="542"/>
      <c r="F42" s="542"/>
      <c r="G42" s="542"/>
      <c r="H42" s="542"/>
      <c r="I42" s="542"/>
    </row>
    <row r="43" spans="1:9" s="397" customFormat="1">
      <c r="B43" s="467"/>
      <c r="D43" s="542"/>
      <c r="E43" s="542"/>
      <c r="F43" s="542"/>
      <c r="G43" s="542"/>
      <c r="H43" s="542"/>
      <c r="I43" s="542"/>
    </row>
    <row r="44" spans="1:9" s="397" customFormat="1">
      <c r="B44" s="467"/>
      <c r="D44" s="542"/>
      <c r="E44" s="542"/>
      <c r="F44" s="542"/>
      <c r="G44" s="542"/>
      <c r="H44" s="542"/>
      <c r="I44" s="542"/>
    </row>
    <row r="45" spans="1:9" s="397" customFormat="1">
      <c r="B45" s="467"/>
      <c r="D45" s="542"/>
      <c r="E45" s="542"/>
      <c r="F45" s="542"/>
      <c r="G45" s="542"/>
      <c r="H45" s="542"/>
      <c r="I45" s="542"/>
    </row>
    <row r="46" spans="1:9" s="397" customFormat="1">
      <c r="B46" s="467"/>
      <c r="D46" s="542"/>
      <c r="E46" s="542"/>
      <c r="F46" s="542"/>
      <c r="G46" s="542"/>
      <c r="H46" s="542"/>
      <c r="I46" s="542"/>
    </row>
    <row r="47" spans="1:9" s="397" customFormat="1">
      <c r="B47" s="467"/>
      <c r="D47" s="542"/>
      <c r="E47" s="542"/>
      <c r="F47" s="542"/>
      <c r="G47" s="542"/>
      <c r="H47" s="542"/>
      <c r="I47" s="542"/>
    </row>
    <row r="48" spans="1:9" s="397" customFormat="1">
      <c r="B48" s="467"/>
      <c r="D48" s="542"/>
      <c r="E48" s="542"/>
      <c r="F48" s="542"/>
      <c r="G48" s="542"/>
      <c r="H48" s="542"/>
      <c r="I48" s="542"/>
    </row>
    <row r="49" spans="2:9" s="397" customFormat="1">
      <c r="B49" s="467"/>
      <c r="D49" s="542"/>
      <c r="E49" s="542"/>
      <c r="F49" s="542"/>
      <c r="G49" s="542"/>
      <c r="H49" s="542"/>
      <c r="I49" s="542"/>
    </row>
    <row r="50" spans="2:9" s="397" customFormat="1">
      <c r="B50" s="467"/>
      <c r="D50" s="542"/>
      <c r="E50" s="542"/>
      <c r="F50" s="542"/>
      <c r="G50" s="542"/>
      <c r="H50" s="542"/>
      <c r="I50" s="542"/>
    </row>
    <row r="51" spans="2:9" s="397" customFormat="1">
      <c r="B51" s="467"/>
      <c r="D51" s="542"/>
      <c r="E51" s="542"/>
      <c r="F51" s="542"/>
      <c r="G51" s="542"/>
      <c r="H51" s="542"/>
      <c r="I51" s="542"/>
    </row>
    <row r="52" spans="2:9" s="397" customFormat="1">
      <c r="B52" s="467"/>
      <c r="D52" s="542"/>
      <c r="E52" s="542"/>
      <c r="F52" s="542"/>
      <c r="G52" s="542"/>
      <c r="H52" s="542"/>
      <c r="I52" s="542"/>
    </row>
    <row r="53" spans="2:9" s="397" customFormat="1">
      <c r="B53" s="467"/>
      <c r="D53" s="542"/>
      <c r="E53" s="542"/>
      <c r="F53" s="542"/>
      <c r="G53" s="542"/>
      <c r="H53" s="542"/>
      <c r="I53" s="542"/>
    </row>
    <row r="54" spans="2:9" s="397" customFormat="1">
      <c r="B54" s="467"/>
      <c r="D54" s="542"/>
      <c r="E54" s="542"/>
      <c r="F54" s="542"/>
      <c r="G54" s="542"/>
      <c r="H54" s="542"/>
      <c r="I54" s="542"/>
    </row>
    <row r="55" spans="2:9" s="397" customFormat="1">
      <c r="B55" s="467"/>
      <c r="D55" s="542"/>
      <c r="E55" s="542"/>
      <c r="F55" s="542"/>
      <c r="G55" s="542"/>
      <c r="H55" s="542"/>
      <c r="I55" s="542"/>
    </row>
    <row r="56" spans="2:9" s="397" customFormat="1">
      <c r="B56" s="467"/>
      <c r="D56" s="542"/>
      <c r="E56" s="542"/>
      <c r="F56" s="542"/>
      <c r="G56" s="542"/>
      <c r="H56" s="542"/>
      <c r="I56" s="542"/>
    </row>
    <row r="57" spans="2:9">
      <c r="D57" s="596"/>
      <c r="E57" s="596"/>
      <c r="F57" s="596"/>
      <c r="G57" s="596"/>
      <c r="H57" s="596"/>
      <c r="I57" s="596"/>
    </row>
    <row r="58" spans="2:9">
      <c r="D58" s="596"/>
      <c r="E58" s="596"/>
      <c r="F58" s="596"/>
      <c r="G58" s="596"/>
      <c r="H58" s="596"/>
      <c r="I58" s="596"/>
    </row>
    <row r="59" spans="2:9">
      <c r="D59" s="596"/>
      <c r="E59" s="596"/>
      <c r="F59" s="596"/>
      <c r="G59" s="596"/>
      <c r="H59" s="596"/>
      <c r="I59" s="596"/>
    </row>
    <row r="60" spans="2:9">
      <c r="D60" s="596"/>
      <c r="E60" s="596"/>
      <c r="F60" s="596"/>
      <c r="G60" s="596"/>
      <c r="H60" s="596"/>
      <c r="I60" s="596"/>
    </row>
    <row r="61" spans="2:9">
      <c r="D61" s="596"/>
      <c r="E61" s="596"/>
      <c r="F61" s="596"/>
      <c r="G61" s="596"/>
      <c r="H61" s="596"/>
      <c r="I61" s="596"/>
    </row>
    <row r="62" spans="2:9">
      <c r="D62" s="596"/>
      <c r="E62" s="596"/>
      <c r="F62" s="596"/>
      <c r="G62" s="596"/>
      <c r="H62" s="596"/>
      <c r="I62" s="596"/>
    </row>
    <row r="63" spans="2:9">
      <c r="D63" s="596"/>
      <c r="E63" s="596"/>
      <c r="F63" s="596"/>
      <c r="G63" s="596"/>
      <c r="H63" s="596"/>
      <c r="I63" s="596"/>
    </row>
    <row r="64" spans="2:9">
      <c r="D64" s="596"/>
      <c r="E64" s="596"/>
      <c r="F64" s="596"/>
      <c r="G64" s="596"/>
      <c r="H64" s="596"/>
      <c r="I64" s="596"/>
    </row>
    <row r="65" spans="4:9">
      <c r="D65" s="596"/>
      <c r="E65" s="596"/>
      <c r="F65" s="596"/>
      <c r="G65" s="596"/>
      <c r="H65" s="596"/>
      <c r="I65" s="596"/>
    </row>
    <row r="66" spans="4:9">
      <c r="D66" s="596"/>
      <c r="E66" s="596"/>
      <c r="F66" s="596"/>
      <c r="G66" s="596"/>
      <c r="H66" s="596"/>
      <c r="I66" s="596"/>
    </row>
    <row r="67" spans="4:9">
      <c r="D67" s="596"/>
      <c r="E67" s="596"/>
      <c r="F67" s="596"/>
      <c r="G67" s="596"/>
      <c r="H67" s="596"/>
      <c r="I67" s="596"/>
    </row>
    <row r="68" spans="4:9">
      <c r="D68" s="596"/>
      <c r="E68" s="596"/>
      <c r="F68" s="596"/>
      <c r="G68" s="596"/>
      <c r="H68" s="596"/>
      <c r="I68" s="596"/>
    </row>
    <row r="69" spans="4:9">
      <c r="D69" s="596"/>
      <c r="E69" s="596"/>
      <c r="F69" s="596"/>
      <c r="G69" s="596"/>
      <c r="H69" s="596"/>
      <c r="I69" s="596"/>
    </row>
    <row r="70" spans="4:9">
      <c r="D70" s="596"/>
      <c r="E70" s="596"/>
      <c r="F70" s="596"/>
      <c r="G70" s="596"/>
      <c r="H70" s="596"/>
      <c r="I70" s="596"/>
    </row>
    <row r="71" spans="4:9">
      <c r="D71" s="596"/>
      <c r="E71" s="596"/>
      <c r="F71" s="596"/>
      <c r="G71" s="596"/>
      <c r="H71" s="596"/>
      <c r="I71" s="596"/>
    </row>
    <row r="72" spans="4:9">
      <c r="D72" s="596"/>
      <c r="E72" s="596"/>
      <c r="F72" s="596"/>
      <c r="G72" s="596"/>
      <c r="H72" s="596"/>
      <c r="I72" s="596"/>
    </row>
    <row r="73" spans="4:9">
      <c r="D73" s="596"/>
      <c r="E73" s="596"/>
      <c r="F73" s="596"/>
      <c r="G73" s="596"/>
      <c r="H73" s="596"/>
      <c r="I73" s="596"/>
    </row>
    <row r="74" spans="4:9">
      <c r="D74" s="596"/>
      <c r="E74" s="596"/>
      <c r="F74" s="596"/>
      <c r="G74" s="596"/>
      <c r="H74" s="596"/>
      <c r="I74" s="596"/>
    </row>
    <row r="75" spans="4:9">
      <c r="D75" s="596"/>
      <c r="E75" s="596"/>
      <c r="F75" s="596"/>
      <c r="G75" s="596"/>
      <c r="H75" s="596"/>
      <c r="I75" s="596"/>
    </row>
    <row r="76" spans="4:9">
      <c r="D76" s="596"/>
      <c r="E76" s="596"/>
      <c r="F76" s="596"/>
      <c r="G76" s="596"/>
      <c r="H76" s="596"/>
      <c r="I76" s="596"/>
    </row>
    <row r="77" spans="4:9">
      <c r="D77" s="596"/>
      <c r="E77" s="596"/>
      <c r="F77" s="596"/>
      <c r="G77" s="596"/>
      <c r="H77" s="596"/>
      <c r="I77" s="596"/>
    </row>
    <row r="78" spans="4:9">
      <c r="D78" s="596"/>
      <c r="E78" s="596"/>
      <c r="F78" s="596"/>
      <c r="G78" s="596"/>
      <c r="H78" s="596"/>
      <c r="I78" s="596"/>
    </row>
    <row r="79" spans="4:9">
      <c r="D79" s="596"/>
      <c r="E79" s="596"/>
      <c r="F79" s="596"/>
      <c r="G79" s="596"/>
      <c r="H79" s="596"/>
      <c r="I79" s="596"/>
    </row>
    <row r="80" spans="4:9">
      <c r="D80" s="596"/>
      <c r="E80" s="596"/>
      <c r="F80" s="596"/>
      <c r="G80" s="596"/>
      <c r="H80" s="596"/>
      <c r="I80" s="596"/>
    </row>
    <row r="81" spans="4:9">
      <c r="D81" s="596"/>
      <c r="E81" s="596"/>
      <c r="F81" s="596"/>
      <c r="G81" s="596"/>
      <c r="H81" s="596"/>
      <c r="I81" s="596"/>
    </row>
    <row r="82" spans="4:9">
      <c r="D82" s="596"/>
      <c r="E82" s="596"/>
      <c r="F82" s="596"/>
      <c r="G82" s="596"/>
      <c r="H82" s="596"/>
      <c r="I82" s="596"/>
    </row>
    <row r="83" spans="4:9">
      <c r="D83" s="596"/>
      <c r="E83" s="596"/>
      <c r="F83" s="596"/>
      <c r="G83" s="596"/>
      <c r="H83" s="596"/>
      <c r="I83" s="596"/>
    </row>
    <row r="84" spans="4:9">
      <c r="D84" s="596"/>
      <c r="E84" s="596"/>
      <c r="F84" s="596"/>
      <c r="G84" s="596"/>
      <c r="H84" s="596"/>
      <c r="I84" s="596"/>
    </row>
    <row r="85" spans="4:9">
      <c r="D85" s="596"/>
      <c r="E85" s="596"/>
      <c r="F85" s="596"/>
      <c r="G85" s="596"/>
      <c r="H85" s="596"/>
      <c r="I85" s="596"/>
    </row>
    <row r="86" spans="4:9">
      <c r="D86" s="596"/>
      <c r="E86" s="596"/>
      <c r="F86" s="596"/>
      <c r="G86" s="596"/>
      <c r="H86" s="596"/>
      <c r="I86" s="596"/>
    </row>
    <row r="87" spans="4:9">
      <c r="D87" s="596"/>
      <c r="E87" s="596"/>
      <c r="F87" s="596"/>
      <c r="G87" s="596"/>
      <c r="H87" s="596"/>
      <c r="I87" s="596"/>
    </row>
    <row r="88" spans="4:9">
      <c r="D88" s="596"/>
      <c r="E88" s="596"/>
      <c r="F88" s="596"/>
      <c r="G88" s="596"/>
      <c r="H88" s="596"/>
      <c r="I88" s="596"/>
    </row>
    <row r="89" spans="4:9">
      <c r="D89" s="596"/>
      <c r="E89" s="596"/>
      <c r="F89" s="596"/>
      <c r="G89" s="596"/>
      <c r="H89" s="596"/>
      <c r="I89" s="596"/>
    </row>
    <row r="90" spans="4:9">
      <c r="D90" s="596"/>
      <c r="E90" s="596"/>
      <c r="F90" s="596"/>
      <c r="G90" s="596"/>
      <c r="H90" s="596"/>
      <c r="I90" s="596"/>
    </row>
    <row r="91" spans="4:9">
      <c r="D91" s="596"/>
      <c r="E91" s="596"/>
      <c r="F91" s="596"/>
      <c r="G91" s="596"/>
      <c r="H91" s="596"/>
      <c r="I91" s="596"/>
    </row>
    <row r="92" spans="4:9">
      <c r="D92" s="596"/>
      <c r="E92" s="596"/>
      <c r="F92" s="596"/>
      <c r="G92" s="596"/>
      <c r="H92" s="596"/>
      <c r="I92" s="596"/>
    </row>
    <row r="93" spans="4:9">
      <c r="D93" s="596"/>
      <c r="E93" s="596"/>
      <c r="F93" s="596"/>
      <c r="G93" s="596"/>
      <c r="H93" s="596"/>
      <c r="I93" s="596"/>
    </row>
    <row r="94" spans="4:9">
      <c r="D94" s="596"/>
      <c r="E94" s="596"/>
      <c r="F94" s="596"/>
      <c r="G94" s="596"/>
      <c r="H94" s="596"/>
      <c r="I94" s="596"/>
    </row>
    <row r="95" spans="4:9">
      <c r="D95" s="596"/>
      <c r="E95" s="596"/>
      <c r="F95" s="596"/>
      <c r="G95" s="596"/>
      <c r="H95" s="596"/>
      <c r="I95" s="596"/>
    </row>
    <row r="96" spans="4:9">
      <c r="D96" s="596"/>
      <c r="E96" s="596"/>
      <c r="F96" s="596"/>
      <c r="G96" s="596"/>
      <c r="H96" s="596"/>
      <c r="I96" s="596"/>
    </row>
    <row r="97" spans="2:9">
      <c r="D97" s="596"/>
      <c r="E97" s="596"/>
      <c r="F97" s="596"/>
      <c r="G97" s="596"/>
      <c r="H97" s="596"/>
      <c r="I97" s="596"/>
    </row>
    <row r="98" spans="2:9">
      <c r="D98" s="596"/>
      <c r="E98" s="596"/>
      <c r="F98" s="596"/>
      <c r="G98" s="596"/>
      <c r="H98" s="596"/>
      <c r="I98" s="596"/>
    </row>
    <row r="99" spans="2:9">
      <c r="D99" s="596"/>
      <c r="E99" s="596"/>
      <c r="F99" s="596"/>
      <c r="G99" s="596"/>
      <c r="H99" s="596"/>
      <c r="I99" s="596"/>
    </row>
    <row r="100" spans="2:9">
      <c r="D100" s="596"/>
      <c r="E100" s="596"/>
      <c r="F100" s="596"/>
      <c r="G100" s="596"/>
      <c r="H100" s="596"/>
      <c r="I100" s="596"/>
    </row>
    <row r="101" spans="2:9">
      <c r="D101" s="596"/>
      <c r="E101" s="596"/>
      <c r="F101" s="596"/>
      <c r="G101" s="596"/>
      <c r="H101" s="596"/>
      <c r="I101" s="596"/>
    </row>
    <row r="102" spans="2:9">
      <c r="B102" s="396"/>
      <c r="D102" s="596"/>
      <c r="E102" s="596"/>
      <c r="F102" s="596"/>
      <c r="G102" s="596"/>
      <c r="H102" s="596"/>
      <c r="I102" s="596"/>
    </row>
    <row r="103" spans="2:9">
      <c r="B103" s="396"/>
      <c r="D103" s="596"/>
      <c r="E103" s="596"/>
      <c r="F103" s="596"/>
      <c r="G103" s="596"/>
      <c r="H103" s="596"/>
      <c r="I103" s="596"/>
    </row>
    <row r="104" spans="2:9">
      <c r="B104" s="396"/>
      <c r="D104" s="596"/>
      <c r="E104" s="596"/>
      <c r="F104" s="596"/>
      <c r="G104" s="596"/>
      <c r="H104" s="596"/>
      <c r="I104" s="596"/>
    </row>
    <row r="105" spans="2:9">
      <c r="B105" s="396"/>
      <c r="D105" s="596"/>
      <c r="E105" s="596"/>
      <c r="F105" s="596"/>
      <c r="G105" s="596"/>
      <c r="H105" s="596"/>
      <c r="I105" s="596"/>
    </row>
    <row r="106" spans="2:9">
      <c r="B106" s="396"/>
      <c r="D106" s="596"/>
      <c r="E106" s="596"/>
      <c r="F106" s="596"/>
      <c r="G106" s="596"/>
      <c r="H106" s="596"/>
      <c r="I106" s="596"/>
    </row>
    <row r="107" spans="2:9">
      <c r="B107" s="396"/>
      <c r="D107" s="596"/>
      <c r="E107" s="596"/>
      <c r="F107" s="596"/>
      <c r="G107" s="596"/>
      <c r="H107" s="596"/>
      <c r="I107" s="596"/>
    </row>
    <row r="108" spans="2:9">
      <c r="B108" s="396"/>
      <c r="D108" s="596"/>
      <c r="E108" s="596"/>
      <c r="F108" s="596"/>
      <c r="G108" s="596"/>
      <c r="H108" s="596"/>
      <c r="I108" s="596"/>
    </row>
    <row r="109" spans="2:9">
      <c r="B109" s="396"/>
      <c r="D109" s="596"/>
      <c r="E109" s="596"/>
      <c r="F109" s="596"/>
      <c r="G109" s="596"/>
      <c r="H109" s="596"/>
      <c r="I109" s="596"/>
    </row>
    <row r="110" spans="2:9">
      <c r="B110" s="396"/>
      <c r="D110" s="596"/>
      <c r="E110" s="596"/>
      <c r="F110" s="596"/>
      <c r="G110" s="596"/>
      <c r="H110" s="596"/>
      <c r="I110" s="596"/>
    </row>
    <row r="111" spans="2:9">
      <c r="B111" s="396"/>
      <c r="D111" s="596"/>
      <c r="E111" s="596"/>
      <c r="F111" s="596"/>
      <c r="G111" s="596"/>
      <c r="H111" s="596"/>
      <c r="I111" s="596"/>
    </row>
    <row r="112" spans="2:9">
      <c r="B112" s="396"/>
      <c r="D112" s="596"/>
      <c r="E112" s="596"/>
      <c r="F112" s="596"/>
      <c r="G112" s="596"/>
      <c r="H112" s="596"/>
      <c r="I112" s="596"/>
    </row>
    <row r="113" spans="2:9">
      <c r="B113" s="396"/>
      <c r="D113" s="596"/>
      <c r="E113" s="596"/>
      <c r="F113" s="596"/>
      <c r="G113" s="596"/>
      <c r="H113" s="596"/>
      <c r="I113" s="596"/>
    </row>
    <row r="114" spans="2:9">
      <c r="B114" s="396"/>
      <c r="D114" s="596"/>
      <c r="E114" s="596"/>
      <c r="F114" s="596"/>
      <c r="G114" s="596"/>
      <c r="H114" s="596"/>
      <c r="I114" s="596"/>
    </row>
    <row r="115" spans="2:9">
      <c r="B115" s="396"/>
      <c r="D115" s="596"/>
      <c r="E115" s="596"/>
      <c r="F115" s="596"/>
      <c r="G115" s="596"/>
      <c r="H115" s="596"/>
      <c r="I115" s="596"/>
    </row>
    <row r="116" spans="2:9">
      <c r="B116" s="396"/>
      <c r="D116" s="596"/>
      <c r="E116" s="596"/>
      <c r="F116" s="596"/>
      <c r="G116" s="596"/>
      <c r="H116" s="596"/>
      <c r="I116" s="596"/>
    </row>
    <row r="117" spans="2:9">
      <c r="B117" s="396"/>
      <c r="D117" s="596"/>
      <c r="E117" s="596"/>
      <c r="F117" s="596"/>
      <c r="G117" s="596"/>
      <c r="H117" s="596"/>
      <c r="I117" s="596"/>
    </row>
    <row r="118" spans="2:9">
      <c r="B118" s="396"/>
      <c r="D118" s="596"/>
      <c r="E118" s="596"/>
      <c r="F118" s="596"/>
      <c r="G118" s="596"/>
      <c r="H118" s="596"/>
      <c r="I118" s="596"/>
    </row>
    <row r="119" spans="2:9">
      <c r="B119" s="396"/>
      <c r="D119" s="596"/>
      <c r="E119" s="596"/>
      <c r="F119" s="596"/>
      <c r="G119" s="596"/>
      <c r="H119" s="596"/>
      <c r="I119" s="596"/>
    </row>
    <row r="120" spans="2:9">
      <c r="B120" s="396"/>
      <c r="D120" s="596"/>
      <c r="E120" s="596"/>
      <c r="F120" s="596"/>
      <c r="G120" s="596"/>
      <c r="H120" s="596"/>
      <c r="I120" s="596"/>
    </row>
    <row r="121" spans="2:9">
      <c r="B121" s="396"/>
      <c r="D121" s="596"/>
      <c r="E121" s="596"/>
      <c r="F121" s="596"/>
      <c r="G121" s="596"/>
      <c r="H121" s="596"/>
      <c r="I121" s="596"/>
    </row>
    <row r="122" spans="2:9">
      <c r="B122" s="396"/>
      <c r="D122" s="596"/>
      <c r="E122" s="596"/>
      <c r="F122" s="596"/>
      <c r="G122" s="596"/>
      <c r="H122" s="596"/>
      <c r="I122" s="596"/>
    </row>
    <row r="123" spans="2:9">
      <c r="B123" s="396"/>
      <c r="D123" s="596"/>
      <c r="E123" s="596"/>
      <c r="F123" s="596"/>
      <c r="G123" s="596"/>
      <c r="H123" s="596"/>
      <c r="I123" s="596"/>
    </row>
    <row r="124" spans="2:9">
      <c r="B124" s="396"/>
      <c r="D124" s="596"/>
      <c r="E124" s="596"/>
      <c r="F124" s="596"/>
      <c r="G124" s="596"/>
      <c r="H124" s="596"/>
      <c r="I124" s="596"/>
    </row>
    <row r="125" spans="2:9">
      <c r="B125" s="396"/>
      <c r="D125" s="596"/>
      <c r="E125" s="596"/>
      <c r="F125" s="596"/>
      <c r="G125" s="596"/>
      <c r="H125" s="596"/>
      <c r="I125" s="596"/>
    </row>
    <row r="126" spans="2:9">
      <c r="B126" s="396"/>
      <c r="D126" s="596"/>
      <c r="E126" s="596"/>
      <c r="F126" s="596"/>
      <c r="G126" s="596"/>
      <c r="H126" s="596"/>
      <c r="I126" s="596"/>
    </row>
    <row r="127" spans="2:9">
      <c r="B127" s="396"/>
      <c r="D127" s="596"/>
      <c r="E127" s="596"/>
      <c r="F127" s="596"/>
      <c r="G127" s="596"/>
      <c r="H127" s="596"/>
      <c r="I127" s="596"/>
    </row>
    <row r="128" spans="2:9">
      <c r="B128" s="396"/>
      <c r="D128" s="596"/>
      <c r="E128" s="596"/>
      <c r="F128" s="596"/>
      <c r="G128" s="596"/>
      <c r="H128" s="596"/>
      <c r="I128" s="596"/>
    </row>
    <row r="129" spans="2:9">
      <c r="B129" s="396"/>
      <c r="D129" s="596"/>
      <c r="E129" s="596"/>
      <c r="F129" s="596"/>
      <c r="G129" s="596"/>
      <c r="H129" s="596"/>
      <c r="I129" s="596"/>
    </row>
    <row r="130" spans="2:9">
      <c r="B130" s="396"/>
      <c r="D130" s="596"/>
      <c r="E130" s="596"/>
      <c r="F130" s="596"/>
      <c r="G130" s="596"/>
      <c r="H130" s="596"/>
      <c r="I130" s="596"/>
    </row>
    <row r="131" spans="2:9">
      <c r="B131" s="396"/>
      <c r="D131" s="596"/>
      <c r="E131" s="596"/>
      <c r="F131" s="596"/>
      <c r="G131" s="596"/>
      <c r="H131" s="596"/>
      <c r="I131" s="596"/>
    </row>
    <row r="132" spans="2:9">
      <c r="B132" s="396"/>
      <c r="D132" s="596"/>
      <c r="E132" s="596"/>
      <c r="F132" s="596"/>
      <c r="G132" s="596"/>
      <c r="H132" s="596"/>
      <c r="I132" s="596"/>
    </row>
    <row r="133" spans="2:9">
      <c r="B133" s="396"/>
      <c r="D133" s="596"/>
      <c r="E133" s="596"/>
      <c r="F133" s="596"/>
      <c r="G133" s="596"/>
      <c r="H133" s="596"/>
      <c r="I133" s="596"/>
    </row>
    <row r="134" spans="2:9">
      <c r="B134" s="396"/>
      <c r="D134" s="596"/>
      <c r="E134" s="596"/>
      <c r="F134" s="596"/>
      <c r="G134" s="596"/>
      <c r="H134" s="596"/>
      <c r="I134" s="596"/>
    </row>
    <row r="135" spans="2:9">
      <c r="B135" s="396"/>
      <c r="D135" s="596"/>
      <c r="E135" s="596"/>
      <c r="F135" s="596"/>
      <c r="G135" s="596"/>
      <c r="H135" s="596"/>
      <c r="I135" s="596"/>
    </row>
    <row r="136" spans="2:9">
      <c r="B136" s="396"/>
      <c r="D136" s="596"/>
      <c r="E136" s="596"/>
      <c r="F136" s="596"/>
      <c r="G136" s="596"/>
      <c r="H136" s="596"/>
      <c r="I136" s="596"/>
    </row>
    <row r="137" spans="2:9">
      <c r="B137" s="396"/>
      <c r="D137" s="596"/>
      <c r="E137" s="596"/>
      <c r="F137" s="596"/>
      <c r="G137" s="596"/>
      <c r="H137" s="596"/>
      <c r="I137" s="596"/>
    </row>
    <row r="138" spans="2:9">
      <c r="B138" s="396"/>
      <c r="D138" s="596"/>
      <c r="E138" s="596"/>
      <c r="F138" s="596"/>
      <c r="G138" s="596"/>
      <c r="H138" s="596"/>
      <c r="I138" s="596"/>
    </row>
    <row r="139" spans="2:9">
      <c r="B139" s="396"/>
      <c r="D139" s="596"/>
      <c r="E139" s="596"/>
      <c r="F139" s="596"/>
      <c r="G139" s="596"/>
      <c r="H139" s="596"/>
      <c r="I139" s="596"/>
    </row>
    <row r="140" spans="2:9">
      <c r="B140" s="396"/>
      <c r="D140" s="596"/>
      <c r="E140" s="596"/>
      <c r="F140" s="596"/>
      <c r="G140" s="596"/>
      <c r="H140" s="596"/>
      <c r="I140" s="596"/>
    </row>
    <row r="141" spans="2:9">
      <c r="B141" s="396"/>
      <c r="D141" s="596"/>
      <c r="E141" s="596"/>
      <c r="F141" s="596"/>
      <c r="G141" s="596"/>
      <c r="H141" s="596"/>
      <c r="I141" s="596"/>
    </row>
    <row r="142" spans="2:9">
      <c r="B142" s="396"/>
      <c r="D142" s="596"/>
      <c r="E142" s="596"/>
      <c r="F142" s="596"/>
      <c r="G142" s="596"/>
      <c r="H142" s="596"/>
      <c r="I142" s="596"/>
    </row>
    <row r="143" spans="2:9">
      <c r="B143" s="396"/>
      <c r="D143" s="596"/>
      <c r="E143" s="596"/>
      <c r="F143" s="596"/>
      <c r="G143" s="596"/>
      <c r="H143" s="596"/>
      <c r="I143" s="596"/>
    </row>
    <row r="144" spans="2:9">
      <c r="B144" s="396"/>
      <c r="D144" s="596"/>
      <c r="E144" s="596"/>
      <c r="F144" s="596"/>
      <c r="G144" s="596"/>
      <c r="H144" s="596"/>
      <c r="I144" s="596"/>
    </row>
    <row r="145" spans="2:9">
      <c r="B145" s="396"/>
      <c r="D145" s="596"/>
      <c r="E145" s="596"/>
      <c r="F145" s="596"/>
      <c r="G145" s="596"/>
      <c r="H145" s="596"/>
      <c r="I145" s="596"/>
    </row>
    <row r="146" spans="2:9">
      <c r="B146" s="396"/>
      <c r="D146" s="596"/>
      <c r="E146" s="596"/>
      <c r="F146" s="596"/>
      <c r="G146" s="596"/>
      <c r="H146" s="596"/>
      <c r="I146" s="596"/>
    </row>
    <row r="147" spans="2:9">
      <c r="B147" s="396"/>
      <c r="D147" s="596"/>
      <c r="E147" s="596"/>
      <c r="F147" s="596"/>
      <c r="G147" s="596"/>
      <c r="H147" s="596"/>
      <c r="I147" s="596"/>
    </row>
    <row r="148" spans="2:9">
      <c r="B148" s="396"/>
      <c r="D148" s="596"/>
      <c r="E148" s="596"/>
      <c r="F148" s="596"/>
      <c r="G148" s="596"/>
      <c r="H148" s="596"/>
      <c r="I148" s="596"/>
    </row>
    <row r="149" spans="2:9">
      <c r="B149" s="396"/>
      <c r="D149" s="596"/>
      <c r="E149" s="596"/>
      <c r="F149" s="596"/>
      <c r="G149" s="596"/>
      <c r="H149" s="596"/>
      <c r="I149" s="596"/>
    </row>
    <row r="150" spans="2:9">
      <c r="B150" s="396"/>
      <c r="D150" s="596"/>
      <c r="E150" s="596"/>
      <c r="F150" s="596"/>
      <c r="G150" s="596"/>
      <c r="H150" s="596"/>
      <c r="I150" s="596"/>
    </row>
    <row r="151" spans="2:9">
      <c r="B151" s="396"/>
      <c r="D151" s="596"/>
      <c r="E151" s="596"/>
      <c r="F151" s="596"/>
      <c r="G151" s="596"/>
      <c r="H151" s="596"/>
      <c r="I151" s="596"/>
    </row>
    <row r="152" spans="2:9">
      <c r="B152" s="396"/>
      <c r="D152" s="596"/>
      <c r="E152" s="596"/>
      <c r="F152" s="596"/>
      <c r="G152" s="596"/>
      <c r="H152" s="596"/>
      <c r="I152" s="596"/>
    </row>
    <row r="153" spans="2:9">
      <c r="B153" s="396"/>
      <c r="D153" s="596"/>
      <c r="E153" s="596"/>
      <c r="F153" s="596"/>
      <c r="G153" s="596"/>
      <c r="H153" s="596"/>
      <c r="I153" s="596"/>
    </row>
    <row r="154" spans="2:9">
      <c r="B154" s="396"/>
      <c r="D154" s="596"/>
      <c r="E154" s="596"/>
      <c r="F154" s="596"/>
      <c r="G154" s="596"/>
      <c r="H154" s="596"/>
      <c r="I154" s="596"/>
    </row>
    <row r="155" spans="2:9">
      <c r="B155" s="396"/>
      <c r="D155" s="596"/>
      <c r="E155" s="596"/>
      <c r="F155" s="596"/>
      <c r="G155" s="596"/>
      <c r="H155" s="596"/>
      <c r="I155" s="596"/>
    </row>
    <row r="156" spans="2:9">
      <c r="B156" s="396"/>
      <c r="D156" s="596"/>
      <c r="E156" s="596"/>
      <c r="F156" s="596"/>
      <c r="G156" s="596"/>
      <c r="H156" s="596"/>
      <c r="I156" s="596"/>
    </row>
    <row r="157" spans="2:9">
      <c r="B157" s="396"/>
      <c r="D157" s="596"/>
      <c r="E157" s="596"/>
      <c r="F157" s="596"/>
      <c r="G157" s="596"/>
      <c r="H157" s="596"/>
      <c r="I157" s="596"/>
    </row>
    <row r="158" spans="2:9">
      <c r="B158" s="396"/>
      <c r="D158" s="596"/>
      <c r="E158" s="596"/>
      <c r="F158" s="596"/>
      <c r="G158" s="596"/>
      <c r="H158" s="596"/>
      <c r="I158" s="596"/>
    </row>
    <row r="159" spans="2:9">
      <c r="B159" s="396"/>
      <c r="D159" s="596"/>
      <c r="E159" s="596"/>
      <c r="F159" s="596"/>
      <c r="G159" s="596"/>
      <c r="H159" s="596"/>
      <c r="I159" s="596"/>
    </row>
    <row r="160" spans="2:9">
      <c r="B160" s="396"/>
      <c r="D160" s="596"/>
      <c r="E160" s="596"/>
      <c r="F160" s="596"/>
      <c r="G160" s="596"/>
      <c r="H160" s="596"/>
      <c r="I160" s="596"/>
    </row>
    <row r="161" spans="2:9">
      <c r="B161" s="396"/>
      <c r="D161" s="596"/>
      <c r="E161" s="596"/>
      <c r="F161" s="596"/>
      <c r="G161" s="596"/>
      <c r="H161" s="596"/>
      <c r="I161" s="596"/>
    </row>
    <row r="162" spans="2:9">
      <c r="B162" s="396"/>
      <c r="D162" s="596"/>
      <c r="E162" s="596"/>
      <c r="F162" s="596"/>
      <c r="G162" s="596"/>
      <c r="H162" s="596"/>
      <c r="I162" s="596"/>
    </row>
    <row r="163" spans="2:9">
      <c r="B163" s="396"/>
      <c r="D163" s="596"/>
      <c r="E163" s="596"/>
      <c r="F163" s="596"/>
      <c r="G163" s="596"/>
      <c r="H163" s="596"/>
      <c r="I163" s="596"/>
    </row>
    <row r="164" spans="2:9">
      <c r="B164" s="396"/>
      <c r="D164" s="596"/>
      <c r="E164" s="596"/>
      <c r="F164" s="596"/>
      <c r="G164" s="596"/>
      <c r="H164" s="596"/>
      <c r="I164" s="596"/>
    </row>
    <row r="165" spans="2:9">
      <c r="B165" s="396"/>
      <c r="D165" s="596"/>
      <c r="E165" s="596"/>
      <c r="F165" s="596"/>
      <c r="G165" s="596"/>
      <c r="H165" s="596"/>
      <c r="I165" s="596"/>
    </row>
    <row r="166" spans="2:9">
      <c r="B166" s="396"/>
      <c r="D166" s="596"/>
      <c r="E166" s="596"/>
      <c r="F166" s="596"/>
      <c r="G166" s="596"/>
      <c r="H166" s="596"/>
      <c r="I166" s="596"/>
    </row>
    <row r="167" spans="2:9">
      <c r="B167" s="396"/>
      <c r="D167" s="596"/>
      <c r="E167" s="596"/>
      <c r="F167" s="596"/>
      <c r="G167" s="596"/>
      <c r="H167" s="596"/>
      <c r="I167" s="596"/>
    </row>
    <row r="168" spans="2:9">
      <c r="B168" s="396"/>
      <c r="D168" s="596"/>
      <c r="E168" s="596"/>
      <c r="F168" s="596"/>
      <c r="G168" s="596"/>
      <c r="H168" s="596"/>
      <c r="I168" s="596"/>
    </row>
    <row r="169" spans="2:9">
      <c r="B169" s="396"/>
      <c r="D169" s="596"/>
      <c r="E169" s="596"/>
      <c r="F169" s="596"/>
      <c r="G169" s="596"/>
      <c r="H169" s="596"/>
      <c r="I169" s="596"/>
    </row>
    <row r="170" spans="2:9">
      <c r="B170" s="396"/>
      <c r="D170" s="596"/>
      <c r="E170" s="596"/>
      <c r="F170" s="596"/>
      <c r="G170" s="596"/>
      <c r="H170" s="596"/>
      <c r="I170" s="596"/>
    </row>
    <row r="171" spans="2:9">
      <c r="B171" s="396"/>
      <c r="D171" s="596"/>
      <c r="E171" s="596"/>
      <c r="F171" s="596"/>
      <c r="G171" s="596"/>
      <c r="H171" s="596"/>
      <c r="I171" s="596"/>
    </row>
    <row r="172" spans="2:9">
      <c r="B172" s="396"/>
      <c r="D172" s="596"/>
      <c r="E172" s="596"/>
      <c r="F172" s="596"/>
      <c r="G172" s="596"/>
      <c r="H172" s="596"/>
      <c r="I172" s="596"/>
    </row>
    <row r="173" spans="2:9">
      <c r="B173" s="396"/>
      <c r="D173" s="596"/>
      <c r="E173" s="596"/>
      <c r="F173" s="596"/>
      <c r="G173" s="596"/>
      <c r="H173" s="596"/>
      <c r="I173" s="596"/>
    </row>
    <row r="174" spans="2:9">
      <c r="B174" s="396"/>
      <c r="D174" s="596"/>
      <c r="E174" s="596"/>
      <c r="F174" s="596"/>
      <c r="G174" s="596"/>
      <c r="H174" s="596"/>
      <c r="I174" s="596"/>
    </row>
    <row r="175" spans="2:9">
      <c r="B175" s="396"/>
      <c r="D175" s="596"/>
      <c r="E175" s="596"/>
      <c r="F175" s="596"/>
      <c r="G175" s="596"/>
      <c r="H175" s="596"/>
      <c r="I175" s="596"/>
    </row>
    <row r="176" spans="2:9">
      <c r="B176" s="396"/>
      <c r="D176" s="596"/>
      <c r="E176" s="596"/>
      <c r="F176" s="596"/>
      <c r="G176" s="596"/>
      <c r="H176" s="596"/>
      <c r="I176" s="596"/>
    </row>
    <row r="177" spans="2:9">
      <c r="B177" s="396"/>
      <c r="D177" s="596"/>
      <c r="E177" s="596"/>
      <c r="F177" s="596"/>
      <c r="G177" s="596"/>
      <c r="H177" s="596"/>
      <c r="I177" s="596"/>
    </row>
    <row r="178" spans="2:9">
      <c r="B178" s="396"/>
      <c r="D178" s="596"/>
      <c r="E178" s="596"/>
      <c r="F178" s="596"/>
      <c r="G178" s="596"/>
      <c r="H178" s="596"/>
      <c r="I178" s="596"/>
    </row>
    <row r="179" spans="2:9">
      <c r="B179" s="396"/>
      <c r="D179" s="596"/>
      <c r="E179" s="596"/>
      <c r="F179" s="596"/>
      <c r="G179" s="596"/>
      <c r="H179" s="596"/>
      <c r="I179" s="596"/>
    </row>
    <row r="180" spans="2:9">
      <c r="B180" s="396"/>
      <c r="D180" s="596"/>
      <c r="E180" s="596"/>
      <c r="F180" s="596"/>
      <c r="G180" s="596"/>
      <c r="H180" s="596"/>
      <c r="I180" s="596"/>
    </row>
    <row r="181" spans="2:9">
      <c r="B181" s="396"/>
      <c r="D181" s="596"/>
      <c r="E181" s="596"/>
      <c r="F181" s="596"/>
      <c r="G181" s="596"/>
      <c r="H181" s="596"/>
      <c r="I181" s="596"/>
    </row>
    <row r="182" spans="2:9">
      <c r="B182" s="396"/>
      <c r="D182" s="596"/>
      <c r="E182" s="596"/>
      <c r="F182" s="596"/>
      <c r="G182" s="596"/>
      <c r="H182" s="596"/>
      <c r="I182" s="596"/>
    </row>
    <row r="183" spans="2:9">
      <c r="B183" s="396"/>
      <c r="D183" s="596"/>
      <c r="E183" s="596"/>
      <c r="F183" s="596"/>
      <c r="G183" s="596"/>
      <c r="H183" s="596"/>
      <c r="I183" s="596"/>
    </row>
    <row r="184" spans="2:9">
      <c r="B184" s="396"/>
      <c r="D184" s="596"/>
      <c r="E184" s="596"/>
      <c r="F184" s="596"/>
      <c r="G184" s="596"/>
      <c r="H184" s="596"/>
      <c r="I184" s="596"/>
    </row>
    <row r="185" spans="2:9">
      <c r="B185" s="396"/>
      <c r="D185" s="596"/>
      <c r="E185" s="596"/>
      <c r="F185" s="596"/>
      <c r="G185" s="596"/>
      <c r="H185" s="596"/>
      <c r="I185" s="596"/>
    </row>
    <row r="186" spans="2:9">
      <c r="B186" s="396"/>
      <c r="D186" s="596"/>
      <c r="E186" s="596"/>
      <c r="F186" s="596"/>
      <c r="G186" s="596"/>
      <c r="H186" s="596"/>
      <c r="I186" s="596"/>
    </row>
    <row r="187" spans="2:9">
      <c r="B187" s="396"/>
      <c r="D187" s="596"/>
      <c r="E187" s="596"/>
      <c r="F187" s="596"/>
      <c r="G187" s="596"/>
      <c r="H187" s="596"/>
      <c r="I187" s="596"/>
    </row>
    <row r="188" spans="2:9">
      <c r="B188" s="396"/>
      <c r="D188" s="596"/>
      <c r="E188" s="596"/>
      <c r="F188" s="596"/>
      <c r="G188" s="596"/>
      <c r="H188" s="596"/>
      <c r="I188" s="596"/>
    </row>
    <row r="189" spans="2:9">
      <c r="B189" s="396"/>
      <c r="D189" s="596"/>
      <c r="E189" s="596"/>
      <c r="F189" s="596"/>
      <c r="G189" s="596"/>
      <c r="H189" s="596"/>
      <c r="I189" s="596"/>
    </row>
    <row r="190" spans="2:9">
      <c r="B190" s="396"/>
      <c r="D190" s="596"/>
      <c r="E190" s="596"/>
      <c r="F190" s="596"/>
      <c r="G190" s="596"/>
      <c r="H190" s="596"/>
      <c r="I190" s="596"/>
    </row>
    <row r="191" spans="2:9">
      <c r="B191" s="396"/>
      <c r="D191" s="596"/>
      <c r="E191" s="596"/>
      <c r="F191" s="596"/>
      <c r="G191" s="596"/>
      <c r="H191" s="596"/>
      <c r="I191" s="596"/>
    </row>
    <row r="192" spans="2:9">
      <c r="B192" s="396"/>
      <c r="D192" s="596"/>
      <c r="E192" s="596"/>
      <c r="F192" s="596"/>
      <c r="G192" s="596"/>
      <c r="H192" s="596"/>
      <c r="I192" s="596"/>
    </row>
    <row r="193" spans="2:9">
      <c r="B193" s="396"/>
      <c r="D193" s="596"/>
      <c r="E193" s="596"/>
      <c r="F193" s="596"/>
      <c r="G193" s="596"/>
      <c r="H193" s="596"/>
      <c r="I193" s="596"/>
    </row>
    <row r="194" spans="2:9">
      <c r="B194" s="396"/>
      <c r="D194" s="596"/>
      <c r="E194" s="596"/>
      <c r="F194" s="596"/>
      <c r="G194" s="596"/>
      <c r="H194" s="596"/>
      <c r="I194" s="596"/>
    </row>
    <row r="195" spans="2:9">
      <c r="B195" s="396"/>
      <c r="D195" s="596"/>
      <c r="E195" s="596"/>
      <c r="F195" s="596"/>
      <c r="G195" s="596"/>
      <c r="H195" s="596"/>
      <c r="I195" s="596"/>
    </row>
    <row r="196" spans="2:9">
      <c r="B196" s="396"/>
      <c r="D196" s="596"/>
      <c r="E196" s="596"/>
      <c r="F196" s="596"/>
      <c r="G196" s="596"/>
      <c r="H196" s="596"/>
      <c r="I196" s="596"/>
    </row>
    <row r="197" spans="2:9">
      <c r="B197" s="396"/>
      <c r="D197" s="596"/>
      <c r="E197" s="596"/>
      <c r="F197" s="596"/>
      <c r="G197" s="596"/>
      <c r="H197" s="596"/>
      <c r="I197" s="596"/>
    </row>
    <row r="198" spans="2:9">
      <c r="B198" s="396"/>
      <c r="D198" s="596"/>
      <c r="E198" s="596"/>
      <c r="F198" s="596"/>
      <c r="G198" s="596"/>
      <c r="H198" s="596"/>
      <c r="I198" s="596"/>
    </row>
    <row r="199" spans="2:9">
      <c r="B199" s="396"/>
      <c r="D199" s="596"/>
      <c r="E199" s="596"/>
      <c r="F199" s="596"/>
      <c r="G199" s="596"/>
      <c r="H199" s="596"/>
      <c r="I199" s="596"/>
    </row>
    <row r="200" spans="2:9">
      <c r="B200" s="396"/>
      <c r="D200" s="596"/>
      <c r="E200" s="596"/>
      <c r="F200" s="596"/>
      <c r="G200" s="596"/>
      <c r="H200" s="596"/>
      <c r="I200" s="596"/>
    </row>
    <row r="201" spans="2:9">
      <c r="B201" s="396"/>
      <c r="D201" s="596"/>
      <c r="E201" s="596"/>
      <c r="F201" s="596"/>
      <c r="G201" s="596"/>
      <c r="H201" s="596"/>
      <c r="I201" s="596"/>
    </row>
    <row r="202" spans="2:9">
      <c r="B202" s="396"/>
      <c r="D202" s="596"/>
      <c r="E202" s="596"/>
      <c r="F202" s="596"/>
      <c r="G202" s="596"/>
      <c r="H202" s="596"/>
      <c r="I202" s="596"/>
    </row>
    <row r="203" spans="2:9">
      <c r="B203" s="396"/>
      <c r="D203" s="596"/>
      <c r="E203" s="596"/>
      <c r="F203" s="596"/>
      <c r="G203" s="596"/>
      <c r="H203" s="596"/>
      <c r="I203" s="596"/>
    </row>
    <row r="204" spans="2:9">
      <c r="B204" s="396"/>
      <c r="D204" s="596"/>
      <c r="E204" s="596"/>
      <c r="F204" s="596"/>
      <c r="G204" s="596"/>
      <c r="H204" s="596"/>
      <c r="I204" s="596"/>
    </row>
    <row r="205" spans="2:9">
      <c r="B205" s="396"/>
      <c r="D205" s="596"/>
      <c r="E205" s="596"/>
      <c r="F205" s="596"/>
      <c r="G205" s="596"/>
      <c r="H205" s="596"/>
      <c r="I205" s="596"/>
    </row>
    <row r="206" spans="2:9">
      <c r="B206" s="396"/>
      <c r="D206" s="596"/>
      <c r="E206" s="596"/>
      <c r="F206" s="596"/>
      <c r="G206" s="596"/>
      <c r="H206" s="596"/>
      <c r="I206" s="596"/>
    </row>
    <row r="207" spans="2:9">
      <c r="B207" s="396"/>
      <c r="D207" s="596"/>
      <c r="E207" s="596"/>
      <c r="F207" s="596"/>
      <c r="G207" s="596"/>
      <c r="H207" s="596"/>
      <c r="I207" s="596"/>
    </row>
    <row r="208" spans="2:9">
      <c r="B208" s="396"/>
      <c r="D208" s="596"/>
      <c r="E208" s="596"/>
      <c r="F208" s="596"/>
      <c r="G208" s="596"/>
      <c r="H208" s="596"/>
      <c r="I208" s="596"/>
    </row>
    <row r="209" spans="2:9">
      <c r="B209" s="396"/>
      <c r="D209" s="596"/>
      <c r="E209" s="596"/>
      <c r="F209" s="596"/>
      <c r="G209" s="596"/>
      <c r="H209" s="596"/>
      <c r="I209" s="596"/>
    </row>
    <row r="210" spans="2:9">
      <c r="B210" s="396"/>
      <c r="D210" s="596"/>
      <c r="E210" s="596"/>
      <c r="F210" s="596"/>
      <c r="G210" s="596"/>
      <c r="H210" s="596"/>
      <c r="I210" s="596"/>
    </row>
    <row r="211" spans="2:9">
      <c r="B211" s="396"/>
      <c r="D211" s="596"/>
      <c r="E211" s="596"/>
      <c r="F211" s="596"/>
      <c r="G211" s="596"/>
      <c r="H211" s="596"/>
      <c r="I211" s="596"/>
    </row>
    <row r="212" spans="2:9">
      <c r="B212" s="396"/>
      <c r="D212" s="596"/>
      <c r="E212" s="596"/>
      <c r="F212" s="596"/>
      <c r="G212" s="596"/>
      <c r="H212" s="596"/>
      <c r="I212" s="596"/>
    </row>
    <row r="213" spans="2:9">
      <c r="B213" s="396"/>
      <c r="D213" s="596"/>
      <c r="E213" s="596"/>
      <c r="F213" s="596"/>
      <c r="G213" s="596"/>
      <c r="H213" s="596"/>
      <c r="I213" s="596"/>
    </row>
    <row r="214" spans="2:9">
      <c r="B214" s="396"/>
      <c r="D214" s="596"/>
      <c r="E214" s="596"/>
      <c r="F214" s="596"/>
      <c r="G214" s="596"/>
      <c r="H214" s="596"/>
      <c r="I214" s="596"/>
    </row>
    <row r="215" spans="2:9">
      <c r="B215" s="396"/>
      <c r="D215" s="596"/>
      <c r="E215" s="596"/>
      <c r="F215" s="596"/>
      <c r="G215" s="596"/>
      <c r="H215" s="596"/>
      <c r="I215" s="596"/>
    </row>
    <row r="216" spans="2:9">
      <c r="B216" s="396"/>
      <c r="D216" s="596"/>
      <c r="E216" s="596"/>
      <c r="F216" s="596"/>
      <c r="G216" s="596"/>
      <c r="H216" s="596"/>
      <c r="I216" s="596"/>
    </row>
    <row r="217" spans="2:9">
      <c r="B217" s="396"/>
      <c r="D217" s="596"/>
      <c r="E217" s="596"/>
      <c r="F217" s="596"/>
      <c r="G217" s="596"/>
      <c r="H217" s="596"/>
      <c r="I217" s="596"/>
    </row>
    <row r="218" spans="2:9">
      <c r="B218" s="396"/>
      <c r="D218" s="596"/>
      <c r="E218" s="596"/>
      <c r="F218" s="596"/>
      <c r="G218" s="596"/>
      <c r="H218" s="596"/>
      <c r="I218" s="596"/>
    </row>
    <row r="219" spans="2:9">
      <c r="B219" s="396"/>
      <c r="D219" s="596"/>
      <c r="E219" s="596"/>
      <c r="F219" s="596"/>
      <c r="G219" s="596"/>
      <c r="H219" s="596"/>
      <c r="I219" s="596"/>
    </row>
    <row r="220" spans="2:9">
      <c r="B220" s="396"/>
      <c r="D220" s="596"/>
      <c r="E220" s="596"/>
      <c r="F220" s="596"/>
      <c r="G220" s="596"/>
      <c r="H220" s="596"/>
      <c r="I220" s="596"/>
    </row>
    <row r="221" spans="2:9">
      <c r="B221" s="396"/>
      <c r="D221" s="596"/>
      <c r="E221" s="596"/>
      <c r="F221" s="596"/>
      <c r="G221" s="596"/>
      <c r="H221" s="596"/>
      <c r="I221" s="596"/>
    </row>
    <row r="222" spans="2:9">
      <c r="B222" s="396"/>
      <c r="D222" s="596"/>
      <c r="E222" s="596"/>
      <c r="F222" s="596"/>
      <c r="G222" s="596"/>
      <c r="H222" s="596"/>
      <c r="I222" s="596"/>
    </row>
    <row r="223" spans="2:9">
      <c r="B223" s="396"/>
      <c r="D223" s="596"/>
      <c r="E223" s="596"/>
      <c r="F223" s="596"/>
      <c r="G223" s="596"/>
      <c r="H223" s="596"/>
      <c r="I223" s="596"/>
    </row>
    <row r="224" spans="2:9">
      <c r="B224" s="396"/>
      <c r="D224" s="596"/>
      <c r="E224" s="596"/>
      <c r="F224" s="596"/>
      <c r="G224" s="596"/>
      <c r="H224" s="596"/>
      <c r="I224" s="596"/>
    </row>
    <row r="225" spans="2:9">
      <c r="B225" s="396"/>
      <c r="D225" s="596"/>
      <c r="E225" s="596"/>
      <c r="F225" s="596"/>
      <c r="G225" s="596"/>
      <c r="H225" s="596"/>
      <c r="I225" s="596"/>
    </row>
    <row r="226" spans="2:9">
      <c r="B226" s="396"/>
      <c r="D226" s="596"/>
      <c r="E226" s="596"/>
      <c r="F226" s="596"/>
      <c r="G226" s="596"/>
      <c r="H226" s="596"/>
      <c r="I226" s="596"/>
    </row>
    <row r="227" spans="2:9">
      <c r="B227" s="396"/>
      <c r="D227" s="596"/>
      <c r="E227" s="596"/>
      <c r="F227" s="596"/>
      <c r="G227" s="596"/>
      <c r="H227" s="596"/>
      <c r="I227" s="596"/>
    </row>
    <row r="228" spans="2:9">
      <c r="B228" s="396"/>
      <c r="D228" s="596"/>
      <c r="E228" s="596"/>
      <c r="F228" s="596"/>
      <c r="G228" s="596"/>
      <c r="H228" s="596"/>
      <c r="I228" s="596"/>
    </row>
    <row r="229" spans="2:9">
      <c r="B229" s="396"/>
      <c r="D229" s="596"/>
      <c r="E229" s="596"/>
      <c r="F229" s="596"/>
      <c r="G229" s="596"/>
      <c r="H229" s="596"/>
      <c r="I229" s="596"/>
    </row>
    <row r="230" spans="2:9">
      <c r="B230" s="396"/>
      <c r="D230" s="596"/>
      <c r="E230" s="596"/>
      <c r="F230" s="596"/>
      <c r="G230" s="596"/>
      <c r="H230" s="596"/>
      <c r="I230" s="596"/>
    </row>
    <row r="231" spans="2:9">
      <c r="B231" s="396"/>
      <c r="D231" s="596"/>
      <c r="E231" s="596"/>
      <c r="F231" s="596"/>
      <c r="G231" s="596"/>
      <c r="H231" s="596"/>
      <c r="I231" s="596"/>
    </row>
    <row r="232" spans="2:9">
      <c r="B232" s="396"/>
      <c r="D232" s="596"/>
      <c r="E232" s="596"/>
      <c r="F232" s="596"/>
      <c r="G232" s="596"/>
      <c r="H232" s="596"/>
      <c r="I232" s="596"/>
    </row>
    <row r="233" spans="2:9">
      <c r="B233" s="396"/>
      <c r="D233" s="596"/>
      <c r="E233" s="596"/>
      <c r="F233" s="596"/>
      <c r="G233" s="596"/>
      <c r="H233" s="596"/>
      <c r="I233" s="596"/>
    </row>
    <row r="234" spans="2:9">
      <c r="B234" s="396"/>
      <c r="D234" s="596"/>
      <c r="E234" s="596"/>
      <c r="F234" s="596"/>
      <c r="G234" s="596"/>
      <c r="H234" s="596"/>
      <c r="I234" s="596"/>
    </row>
    <row r="235" spans="2:9">
      <c r="B235" s="396"/>
      <c r="D235" s="596"/>
      <c r="E235" s="596"/>
      <c r="F235" s="596"/>
      <c r="G235" s="596"/>
      <c r="H235" s="596"/>
      <c r="I235" s="596"/>
    </row>
    <row r="236" spans="2:9">
      <c r="B236" s="396"/>
      <c r="D236" s="596"/>
      <c r="E236" s="596"/>
      <c r="F236" s="596"/>
      <c r="G236" s="596"/>
      <c r="H236" s="596"/>
      <c r="I236" s="596"/>
    </row>
    <row r="237" spans="2:9">
      <c r="B237" s="396"/>
      <c r="D237" s="596"/>
      <c r="E237" s="596"/>
      <c r="F237" s="596"/>
      <c r="G237" s="596"/>
      <c r="H237" s="596"/>
      <c r="I237" s="596"/>
    </row>
  </sheetData>
  <mergeCells count="4">
    <mergeCell ref="H7:I7"/>
    <mergeCell ref="A8:A10"/>
    <mergeCell ref="B8:B10"/>
    <mergeCell ref="I9:I10"/>
  </mergeCells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20:H26 C13:H17" xr:uid="{AC2A17CD-1F1A-4EAD-9BB7-A3CBF31CEB7A}">
      <formula1>0</formula1>
      <formula2>9999999999999990</formula2>
    </dataValidation>
  </dataValidations>
  <pageMargins left="0.70866141732283472" right="0.70866141732283472" top="0.74803149606299213" bottom="0.74803149606299213" header="0.31496062992125984" footer="0.31496062992125984"/>
  <pageSetup scale="70" orientation="landscape" r:id="rId1"/>
  <colBreaks count="1" manualBreakCount="1">
    <brk id="9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77D0D2-41AD-4D2D-810C-8D057129D556}">
  <sheetPr>
    <pageSetUpPr fitToPage="1"/>
  </sheetPr>
  <dimension ref="A1:P237"/>
  <sheetViews>
    <sheetView view="pageBreakPreview" zoomScale="60" zoomScaleNormal="75" workbookViewId="0">
      <pane xSplit="2" ySplit="11" topLeftCell="C12" activePane="bottomRight" state="frozen"/>
      <selection activeCell="B24" sqref="B24"/>
      <selection pane="topRight" activeCell="B24" sqref="B24"/>
      <selection pane="bottomLeft" activeCell="B24" sqref="B24"/>
      <selection pane="bottomRight" activeCell="B24" sqref="B24"/>
    </sheetView>
  </sheetViews>
  <sheetFormatPr defaultColWidth="10.59765625" defaultRowHeight="15.3"/>
  <cols>
    <col min="1" max="1" width="51.8984375" style="396" customWidth="1"/>
    <col min="2" max="2" width="10.59765625" style="562" customWidth="1"/>
    <col min="3" max="7" width="13.59765625" style="396" customWidth="1"/>
    <col min="8" max="9" width="14.59765625" style="396" customWidth="1"/>
    <col min="10" max="13" width="10.59765625" style="397"/>
    <col min="14" max="14" width="13.5" style="397" bestFit="1" customWidth="1"/>
    <col min="15" max="16" width="10.59765625" style="397"/>
    <col min="17" max="16384" width="10.59765625" style="396"/>
  </cols>
  <sheetData>
    <row r="1" spans="1:16" s="397" customFormat="1">
      <c r="A1" s="127" t="s">
        <v>797</v>
      </c>
      <c r="B1" s="127"/>
      <c r="C1" s="127"/>
      <c r="D1" s="127"/>
      <c r="E1" s="152"/>
      <c r="F1" s="152"/>
      <c r="G1" s="152"/>
      <c r="H1" s="152"/>
      <c r="I1" s="152"/>
      <c r="J1" s="152"/>
      <c r="K1" s="152"/>
      <c r="L1" s="563"/>
      <c r="M1" s="152"/>
      <c r="N1" s="152"/>
      <c r="O1" s="152"/>
    </row>
    <row r="2" spans="1:16" s="397" customFormat="1">
      <c r="A2" s="405"/>
      <c r="B2" s="127"/>
      <c r="C2" s="127"/>
      <c r="D2" s="127"/>
      <c r="E2" s="152"/>
      <c r="F2" s="152"/>
      <c r="G2" s="152"/>
      <c r="H2" s="152"/>
      <c r="I2" s="152"/>
      <c r="J2" s="152"/>
      <c r="K2" s="152"/>
      <c r="L2" s="563"/>
      <c r="M2" s="152"/>
      <c r="N2" s="152"/>
      <c r="O2" s="152"/>
    </row>
    <row r="3" spans="1:16" s="397" customFormat="1">
      <c r="A3" s="127"/>
      <c r="B3" s="127"/>
      <c r="C3" s="127"/>
      <c r="D3" s="127"/>
      <c r="E3" s="152"/>
      <c r="F3" s="152"/>
      <c r="G3" s="152"/>
      <c r="H3" s="152"/>
      <c r="I3" s="152"/>
      <c r="J3" s="152"/>
      <c r="K3" s="152"/>
      <c r="L3" s="152"/>
      <c r="O3" s="152"/>
    </row>
    <row r="4" spans="1:16" s="397" customFormat="1">
      <c r="A4" s="465" t="s">
        <v>511</v>
      </c>
      <c r="B4" s="564"/>
      <c r="C4" s="398"/>
      <c r="D4" s="398"/>
      <c r="E4" s="151"/>
      <c r="F4" s="151"/>
      <c r="G4" s="264"/>
      <c r="H4" s="265"/>
      <c r="I4" s="151"/>
      <c r="J4" s="151"/>
      <c r="K4" s="151"/>
      <c r="L4" s="151"/>
      <c r="O4" s="152"/>
    </row>
    <row r="5" spans="1:16" s="397" customFormat="1">
      <c r="A5" s="117">
        <v>205744019</v>
      </c>
      <c r="B5" s="127"/>
      <c r="C5" s="127"/>
      <c r="D5" s="127"/>
      <c r="E5" s="565"/>
      <c r="F5" s="565"/>
      <c r="G5" s="264"/>
      <c r="H5" s="566"/>
      <c r="I5" s="565"/>
      <c r="J5" s="565"/>
      <c r="K5" s="563"/>
      <c r="L5" s="151"/>
      <c r="O5" s="565"/>
    </row>
    <row r="6" spans="1:16" s="397" customFormat="1">
      <c r="A6" s="408" t="str">
        <f>'Exerpt 8 Croatia'!A6</f>
        <v>as of 31.12.2024</v>
      </c>
      <c r="B6" s="467"/>
      <c r="G6" s="264"/>
      <c r="H6" s="567"/>
    </row>
    <row r="7" spans="1:16" s="397" customFormat="1" ht="15.6" thickBot="1">
      <c r="B7" s="467"/>
      <c r="H7" s="622" t="s">
        <v>507</v>
      </c>
      <c r="I7" s="622"/>
    </row>
    <row r="8" spans="1:16" s="411" customFormat="1" ht="21" customHeight="1">
      <c r="A8" s="649" t="s">
        <v>473</v>
      </c>
      <c r="B8" s="651" t="s">
        <v>474</v>
      </c>
      <c r="C8" s="568" t="s">
        <v>798</v>
      </c>
      <c r="D8" s="569"/>
      <c r="E8" s="569"/>
      <c r="F8" s="569" t="s">
        <v>799</v>
      </c>
      <c r="G8" s="569"/>
      <c r="H8" s="569"/>
      <c r="I8" s="570"/>
      <c r="J8" s="412"/>
      <c r="K8" s="412"/>
      <c r="L8" s="412"/>
      <c r="M8" s="412"/>
      <c r="N8" s="412"/>
      <c r="O8" s="412"/>
      <c r="P8" s="412"/>
    </row>
    <row r="9" spans="1:16" s="411" customFormat="1" ht="24" customHeight="1">
      <c r="A9" s="650"/>
      <c r="B9" s="652"/>
      <c r="C9" s="571" t="s">
        <v>800</v>
      </c>
      <c r="D9" s="571" t="s">
        <v>801</v>
      </c>
      <c r="E9" s="571" t="s">
        <v>802</v>
      </c>
      <c r="F9" s="572" t="s">
        <v>803</v>
      </c>
      <c r="G9" s="573" t="s">
        <v>804</v>
      </c>
      <c r="H9" s="573"/>
      <c r="I9" s="653" t="s">
        <v>805</v>
      </c>
      <c r="J9" s="412"/>
      <c r="K9" s="412"/>
      <c r="L9" s="412"/>
      <c r="M9" s="412"/>
      <c r="N9" s="412"/>
      <c r="O9" s="412"/>
      <c r="P9" s="412"/>
    </row>
    <row r="10" spans="1:16" s="411" customFormat="1" ht="24" customHeight="1">
      <c r="A10" s="650"/>
      <c r="B10" s="652"/>
      <c r="C10" s="571"/>
      <c r="D10" s="571"/>
      <c r="E10" s="571"/>
      <c r="F10" s="572"/>
      <c r="G10" s="574" t="s">
        <v>496</v>
      </c>
      <c r="H10" s="574" t="s">
        <v>497</v>
      </c>
      <c r="I10" s="654"/>
      <c r="J10" s="412"/>
      <c r="K10" s="412"/>
      <c r="L10" s="412"/>
      <c r="M10" s="412"/>
      <c r="N10" s="412"/>
      <c r="O10" s="412"/>
      <c r="P10" s="412"/>
    </row>
    <row r="11" spans="1:16" ht="15.6" thickBot="1">
      <c r="A11" s="575" t="s">
        <v>1</v>
      </c>
      <c r="B11" s="576" t="s">
        <v>2</v>
      </c>
      <c r="C11" s="577">
        <v>1</v>
      </c>
      <c r="D11" s="577">
        <v>2</v>
      </c>
      <c r="E11" s="577">
        <v>3</v>
      </c>
      <c r="F11" s="577">
        <v>4</v>
      </c>
      <c r="G11" s="577">
        <v>5</v>
      </c>
      <c r="H11" s="577">
        <v>6</v>
      </c>
      <c r="I11" s="578">
        <v>7</v>
      </c>
    </row>
    <row r="12" spans="1:16">
      <c r="A12" s="579" t="s">
        <v>806</v>
      </c>
      <c r="B12" s="580"/>
      <c r="C12" s="581"/>
      <c r="D12" s="581"/>
      <c r="E12" s="581"/>
      <c r="F12" s="581"/>
      <c r="G12" s="581"/>
      <c r="H12" s="581"/>
      <c r="I12" s="582"/>
    </row>
    <row r="13" spans="1:16">
      <c r="A13" s="583" t="s">
        <v>807</v>
      </c>
      <c r="B13" s="584" t="s">
        <v>808</v>
      </c>
      <c r="C13" s="585"/>
      <c r="D13" s="585"/>
      <c r="E13" s="585"/>
      <c r="F13" s="585">
        <v>19</v>
      </c>
      <c r="G13" s="585"/>
      <c r="H13" s="585"/>
      <c r="I13" s="586">
        <f>F13+G13-H13</f>
        <v>19</v>
      </c>
    </row>
    <row r="14" spans="1:16">
      <c r="A14" s="583" t="s">
        <v>809</v>
      </c>
      <c r="B14" s="584" t="s">
        <v>810</v>
      </c>
      <c r="C14" s="585"/>
      <c r="D14" s="585"/>
      <c r="E14" s="585"/>
      <c r="F14" s="585"/>
      <c r="G14" s="585"/>
      <c r="H14" s="585"/>
      <c r="I14" s="586">
        <f t="shared" ref="I14:I27" si="0">F14+G14-H14</f>
        <v>0</v>
      </c>
    </row>
    <row r="15" spans="1:16">
      <c r="A15" s="583" t="s">
        <v>628</v>
      </c>
      <c r="B15" s="584" t="s">
        <v>811</v>
      </c>
      <c r="C15" s="585"/>
      <c r="D15" s="585"/>
      <c r="E15" s="585"/>
      <c r="F15" s="585"/>
      <c r="G15" s="585"/>
      <c r="H15" s="585"/>
      <c r="I15" s="586">
        <f t="shared" si="0"/>
        <v>0</v>
      </c>
    </row>
    <row r="16" spans="1:16">
      <c r="A16" s="583" t="s">
        <v>812</v>
      </c>
      <c r="B16" s="584" t="s">
        <v>813</v>
      </c>
      <c r="C16" s="585"/>
      <c r="D16" s="585"/>
      <c r="E16" s="585"/>
      <c r="F16" s="585"/>
      <c r="G16" s="585"/>
      <c r="H16" s="585"/>
      <c r="I16" s="586">
        <f t="shared" si="0"/>
        <v>0</v>
      </c>
    </row>
    <row r="17" spans="1:9">
      <c r="A17" s="583" t="s">
        <v>375</v>
      </c>
      <c r="B17" s="584" t="s">
        <v>814</v>
      </c>
      <c r="C17" s="585"/>
      <c r="D17" s="585"/>
      <c r="E17" s="585"/>
      <c r="F17" s="585"/>
      <c r="G17" s="585"/>
      <c r="H17" s="585"/>
      <c r="I17" s="586">
        <f t="shared" si="0"/>
        <v>0</v>
      </c>
    </row>
    <row r="18" spans="1:9" ht="15.6" thickBot="1">
      <c r="A18" s="587" t="s">
        <v>815</v>
      </c>
      <c r="B18" s="588" t="s">
        <v>816</v>
      </c>
      <c r="C18" s="589">
        <f t="shared" ref="C18:H18" si="1">C13+C14+C16+C17</f>
        <v>0</v>
      </c>
      <c r="D18" s="589">
        <f t="shared" si="1"/>
        <v>0</v>
      </c>
      <c r="E18" s="589">
        <f t="shared" si="1"/>
        <v>0</v>
      </c>
      <c r="F18" s="589">
        <f t="shared" si="1"/>
        <v>19</v>
      </c>
      <c r="G18" s="589">
        <f t="shared" si="1"/>
        <v>0</v>
      </c>
      <c r="H18" s="589">
        <f t="shared" si="1"/>
        <v>0</v>
      </c>
      <c r="I18" s="590">
        <f t="shared" si="0"/>
        <v>19</v>
      </c>
    </row>
    <row r="19" spans="1:9">
      <c r="A19" s="579" t="s">
        <v>817</v>
      </c>
      <c r="B19" s="591"/>
      <c r="C19" s="592"/>
      <c r="D19" s="592"/>
      <c r="E19" s="592"/>
      <c r="F19" s="592"/>
      <c r="G19" s="592"/>
      <c r="H19" s="592"/>
      <c r="I19" s="593"/>
    </row>
    <row r="20" spans="1:9">
      <c r="A20" s="583" t="s">
        <v>807</v>
      </c>
      <c r="B20" s="584" t="s">
        <v>818</v>
      </c>
      <c r="C20" s="585"/>
      <c r="D20" s="585"/>
      <c r="E20" s="585"/>
      <c r="F20" s="585"/>
      <c r="G20" s="585"/>
      <c r="H20" s="585"/>
      <c r="I20" s="586">
        <f t="shared" si="0"/>
        <v>0</v>
      </c>
    </row>
    <row r="21" spans="1:9">
      <c r="A21" s="583" t="s">
        <v>819</v>
      </c>
      <c r="B21" s="584" t="s">
        <v>820</v>
      </c>
      <c r="C21" s="585"/>
      <c r="D21" s="585"/>
      <c r="E21" s="585"/>
      <c r="F21" s="585"/>
      <c r="G21" s="585"/>
      <c r="H21" s="585"/>
      <c r="I21" s="586">
        <f t="shared" si="0"/>
        <v>0</v>
      </c>
    </row>
    <row r="22" spans="1:9">
      <c r="A22" s="583" t="s">
        <v>821</v>
      </c>
      <c r="B22" s="584" t="s">
        <v>822</v>
      </c>
      <c r="C22" s="585"/>
      <c r="D22" s="585"/>
      <c r="E22" s="585"/>
      <c r="F22" s="585"/>
      <c r="G22" s="585"/>
      <c r="H22" s="585"/>
      <c r="I22" s="586">
        <f t="shared" si="0"/>
        <v>0</v>
      </c>
    </row>
    <row r="23" spans="1:9">
      <c r="A23" s="583" t="s">
        <v>823</v>
      </c>
      <c r="B23" s="584" t="s">
        <v>824</v>
      </c>
      <c r="C23" s="585"/>
      <c r="D23" s="585"/>
      <c r="E23" s="585"/>
      <c r="F23" s="585"/>
      <c r="G23" s="585"/>
      <c r="H23" s="585"/>
      <c r="I23" s="586">
        <f t="shared" si="0"/>
        <v>0</v>
      </c>
    </row>
    <row r="24" spans="1:9">
      <c r="A24" s="583" t="s">
        <v>825</v>
      </c>
      <c r="B24" s="584" t="s">
        <v>826</v>
      </c>
      <c r="C24" s="585"/>
      <c r="D24" s="585"/>
      <c r="E24" s="585"/>
      <c r="F24" s="585"/>
      <c r="G24" s="585"/>
      <c r="H24" s="585"/>
      <c r="I24" s="586">
        <f t="shared" si="0"/>
        <v>0</v>
      </c>
    </row>
    <row r="25" spans="1:9">
      <c r="A25" s="583" t="s">
        <v>827</v>
      </c>
      <c r="B25" s="584" t="s">
        <v>828</v>
      </c>
      <c r="C25" s="585"/>
      <c r="D25" s="585"/>
      <c r="E25" s="585"/>
      <c r="F25" s="585"/>
      <c r="G25" s="585"/>
      <c r="H25" s="585"/>
      <c r="I25" s="586">
        <f t="shared" si="0"/>
        <v>0</v>
      </c>
    </row>
    <row r="26" spans="1:9">
      <c r="A26" s="594" t="s">
        <v>829</v>
      </c>
      <c r="B26" s="584" t="s">
        <v>830</v>
      </c>
      <c r="C26" s="585"/>
      <c r="D26" s="585"/>
      <c r="E26" s="585"/>
      <c r="F26" s="585"/>
      <c r="G26" s="585"/>
      <c r="H26" s="585"/>
      <c r="I26" s="586">
        <f t="shared" si="0"/>
        <v>0</v>
      </c>
    </row>
    <row r="27" spans="1:9" ht="15.6" thickBot="1">
      <c r="A27" s="595" t="s">
        <v>831</v>
      </c>
      <c r="B27" s="588" t="s">
        <v>832</v>
      </c>
      <c r="C27" s="589">
        <f t="shared" ref="C27:H27" si="2">SUM(C20:C26)</f>
        <v>0</v>
      </c>
      <c r="D27" s="589">
        <f t="shared" si="2"/>
        <v>0</v>
      </c>
      <c r="E27" s="589">
        <f t="shared" si="2"/>
        <v>0</v>
      </c>
      <c r="F27" s="589">
        <f t="shared" si="2"/>
        <v>0</v>
      </c>
      <c r="G27" s="589">
        <f t="shared" si="2"/>
        <v>0</v>
      </c>
      <c r="H27" s="589">
        <f t="shared" si="2"/>
        <v>0</v>
      </c>
      <c r="I27" s="590">
        <f t="shared" si="0"/>
        <v>0</v>
      </c>
    </row>
    <row r="28" spans="1:9" s="397" customFormat="1">
      <c r="B28" s="467"/>
      <c r="D28" s="542"/>
      <c r="E28" s="542"/>
      <c r="F28" s="542"/>
      <c r="G28" s="542"/>
      <c r="H28" s="542"/>
      <c r="I28" s="542"/>
    </row>
    <row r="29" spans="1:9" s="397" customFormat="1">
      <c r="B29" s="467"/>
      <c r="D29" s="542"/>
      <c r="E29" s="542"/>
      <c r="F29" s="542"/>
      <c r="G29" s="542"/>
      <c r="H29" s="542"/>
      <c r="I29" s="542"/>
    </row>
    <row r="30" spans="1:9" s="397" customFormat="1">
      <c r="A30" s="397" t="s">
        <v>242</v>
      </c>
      <c r="B30" s="349">
        <f>Title!B11</f>
        <v>45777</v>
      </c>
      <c r="D30" s="542"/>
      <c r="E30" s="542"/>
      <c r="F30" s="542"/>
      <c r="G30" s="542"/>
      <c r="H30" s="542"/>
      <c r="I30" s="542"/>
    </row>
    <row r="31" spans="1:9" s="397" customFormat="1">
      <c r="A31" s="123"/>
      <c r="B31" s="349"/>
      <c r="D31" s="542"/>
      <c r="E31" s="542"/>
      <c r="F31" s="542"/>
      <c r="G31" s="542"/>
      <c r="H31" s="542"/>
      <c r="I31" s="542"/>
    </row>
    <row r="32" spans="1:9" s="397" customFormat="1">
      <c r="A32" s="611" t="s">
        <v>256</v>
      </c>
      <c r="B32" s="611" t="s">
        <v>517</v>
      </c>
      <c r="D32" s="542"/>
      <c r="E32" s="542"/>
      <c r="F32" s="542"/>
      <c r="G32" s="542"/>
      <c r="H32" s="542"/>
      <c r="I32" s="542"/>
    </row>
    <row r="33" spans="1:9" s="397" customFormat="1">
      <c r="A33" s="123"/>
      <c r="B33" s="348"/>
      <c r="D33" s="542"/>
      <c r="E33" s="542"/>
      <c r="F33" s="542"/>
      <c r="G33" s="542"/>
      <c r="H33" s="542"/>
      <c r="I33" s="542"/>
    </row>
    <row r="34" spans="1:9" s="397" customFormat="1">
      <c r="A34" s="611" t="s">
        <v>247</v>
      </c>
      <c r="B34" s="611" t="s">
        <v>512</v>
      </c>
      <c r="D34" s="542"/>
      <c r="E34" s="542"/>
      <c r="F34" s="542"/>
      <c r="G34" s="542"/>
      <c r="H34" s="542"/>
      <c r="I34" s="542"/>
    </row>
    <row r="35" spans="1:9" s="397" customFormat="1">
      <c r="B35" s="467"/>
      <c r="D35" s="542"/>
      <c r="E35" s="542"/>
      <c r="F35" s="542"/>
      <c r="G35" s="542"/>
      <c r="H35" s="542"/>
      <c r="I35" s="542"/>
    </row>
    <row r="36" spans="1:9" s="397" customFormat="1">
      <c r="B36" s="467"/>
      <c r="D36" s="542"/>
      <c r="E36" s="542"/>
      <c r="F36" s="542"/>
      <c r="G36" s="542"/>
      <c r="H36" s="542"/>
      <c r="I36" s="542"/>
    </row>
    <row r="37" spans="1:9" s="397" customFormat="1">
      <c r="B37" s="467"/>
      <c r="D37" s="542"/>
      <c r="E37" s="542"/>
      <c r="F37" s="542"/>
      <c r="G37" s="542"/>
      <c r="H37" s="542"/>
      <c r="I37" s="542"/>
    </row>
    <row r="38" spans="1:9" s="397" customFormat="1">
      <c r="B38" s="467"/>
      <c r="D38" s="542"/>
      <c r="E38" s="542"/>
      <c r="F38" s="542"/>
      <c r="G38" s="542"/>
      <c r="H38" s="542"/>
      <c r="I38" s="542"/>
    </row>
    <row r="39" spans="1:9" s="397" customFormat="1">
      <c r="B39" s="467"/>
      <c r="D39" s="542"/>
      <c r="E39" s="542"/>
      <c r="F39" s="542"/>
      <c r="G39" s="542"/>
      <c r="H39" s="542"/>
      <c r="I39" s="542"/>
    </row>
    <row r="40" spans="1:9" s="397" customFormat="1">
      <c r="B40" s="467"/>
      <c r="D40" s="542"/>
      <c r="E40" s="542"/>
      <c r="F40" s="542"/>
      <c r="G40" s="542"/>
      <c r="H40" s="542"/>
      <c r="I40" s="542"/>
    </row>
    <row r="41" spans="1:9" s="397" customFormat="1">
      <c r="B41" s="467"/>
      <c r="D41" s="542"/>
      <c r="E41" s="542"/>
      <c r="F41" s="542"/>
      <c r="G41" s="542"/>
      <c r="H41" s="542"/>
      <c r="I41" s="542"/>
    </row>
    <row r="42" spans="1:9" s="397" customFormat="1">
      <c r="B42" s="467"/>
      <c r="D42" s="542"/>
      <c r="E42" s="542"/>
      <c r="F42" s="542"/>
      <c r="G42" s="542"/>
      <c r="H42" s="542"/>
      <c r="I42" s="542"/>
    </row>
    <row r="43" spans="1:9" s="397" customFormat="1">
      <c r="B43" s="467"/>
      <c r="D43" s="542"/>
      <c r="E43" s="542"/>
      <c r="F43" s="542"/>
      <c r="G43" s="542"/>
      <c r="H43" s="542"/>
      <c r="I43" s="542"/>
    </row>
    <row r="44" spans="1:9" s="397" customFormat="1">
      <c r="B44" s="467"/>
      <c r="D44" s="542"/>
      <c r="E44" s="542"/>
      <c r="F44" s="542"/>
      <c r="G44" s="542"/>
      <c r="H44" s="542"/>
      <c r="I44" s="542"/>
    </row>
    <row r="45" spans="1:9" s="397" customFormat="1">
      <c r="B45" s="467"/>
      <c r="D45" s="542"/>
      <c r="E45" s="542"/>
      <c r="F45" s="542"/>
      <c r="G45" s="542"/>
      <c r="H45" s="542"/>
      <c r="I45" s="542"/>
    </row>
    <row r="46" spans="1:9" s="397" customFormat="1">
      <c r="B46" s="467"/>
      <c r="D46" s="542"/>
      <c r="E46" s="542"/>
      <c r="F46" s="542"/>
      <c r="G46" s="542"/>
      <c r="H46" s="542"/>
      <c r="I46" s="542"/>
    </row>
    <row r="47" spans="1:9" s="397" customFormat="1">
      <c r="B47" s="467"/>
      <c r="D47" s="542"/>
      <c r="E47" s="542"/>
      <c r="F47" s="542"/>
      <c r="G47" s="542"/>
      <c r="H47" s="542"/>
      <c r="I47" s="542"/>
    </row>
    <row r="48" spans="1:9" s="397" customFormat="1">
      <c r="B48" s="467"/>
      <c r="D48" s="542"/>
      <c r="E48" s="542"/>
      <c r="F48" s="542"/>
      <c r="G48" s="542"/>
      <c r="H48" s="542"/>
      <c r="I48" s="542"/>
    </row>
    <row r="49" spans="2:9" s="397" customFormat="1">
      <c r="B49" s="467"/>
      <c r="D49" s="542"/>
      <c r="E49" s="542"/>
      <c r="F49" s="542"/>
      <c r="G49" s="542"/>
      <c r="H49" s="542"/>
      <c r="I49" s="542"/>
    </row>
    <row r="50" spans="2:9" s="397" customFormat="1">
      <c r="B50" s="467"/>
      <c r="D50" s="542"/>
      <c r="E50" s="542"/>
      <c r="F50" s="542"/>
      <c r="G50" s="542"/>
      <c r="H50" s="542"/>
      <c r="I50" s="542"/>
    </row>
    <row r="51" spans="2:9" s="397" customFormat="1">
      <c r="B51" s="467"/>
      <c r="D51" s="542"/>
      <c r="E51" s="542"/>
      <c r="F51" s="542"/>
      <c r="G51" s="542"/>
      <c r="H51" s="542"/>
      <c r="I51" s="542"/>
    </row>
    <row r="52" spans="2:9" s="397" customFormat="1">
      <c r="B52" s="467"/>
      <c r="D52" s="542"/>
      <c r="E52" s="542"/>
      <c r="F52" s="542"/>
      <c r="G52" s="542"/>
      <c r="H52" s="542"/>
      <c r="I52" s="542"/>
    </row>
    <row r="53" spans="2:9" s="397" customFormat="1">
      <c r="B53" s="467"/>
      <c r="D53" s="542"/>
      <c r="E53" s="542"/>
      <c r="F53" s="542"/>
      <c r="G53" s="542"/>
      <c r="H53" s="542"/>
      <c r="I53" s="542"/>
    </row>
    <row r="54" spans="2:9" s="397" customFormat="1">
      <c r="B54" s="467"/>
      <c r="D54" s="542"/>
      <c r="E54" s="542"/>
      <c r="F54" s="542"/>
      <c r="G54" s="542"/>
      <c r="H54" s="542"/>
      <c r="I54" s="542"/>
    </row>
    <row r="55" spans="2:9" s="397" customFormat="1">
      <c r="B55" s="467"/>
      <c r="D55" s="542"/>
      <c r="E55" s="542"/>
      <c r="F55" s="542"/>
      <c r="G55" s="542"/>
      <c r="H55" s="542"/>
      <c r="I55" s="542"/>
    </row>
    <row r="56" spans="2:9" s="397" customFormat="1">
      <c r="B56" s="467"/>
      <c r="D56" s="542"/>
      <c r="E56" s="542"/>
      <c r="F56" s="542"/>
      <c r="G56" s="542"/>
      <c r="H56" s="542"/>
      <c r="I56" s="542"/>
    </row>
    <row r="57" spans="2:9">
      <c r="D57" s="596"/>
      <c r="E57" s="596"/>
      <c r="F57" s="596"/>
      <c r="G57" s="596"/>
      <c r="H57" s="596"/>
      <c r="I57" s="596"/>
    </row>
    <row r="58" spans="2:9">
      <c r="D58" s="596"/>
      <c r="E58" s="596"/>
      <c r="F58" s="596"/>
      <c r="G58" s="596"/>
      <c r="H58" s="596"/>
      <c r="I58" s="596"/>
    </row>
    <row r="59" spans="2:9">
      <c r="D59" s="596"/>
      <c r="E59" s="596"/>
      <c r="F59" s="596"/>
      <c r="G59" s="596"/>
      <c r="H59" s="596"/>
      <c r="I59" s="596"/>
    </row>
    <row r="60" spans="2:9">
      <c r="D60" s="596"/>
      <c r="E60" s="596"/>
      <c r="F60" s="596"/>
      <c r="G60" s="596"/>
      <c r="H60" s="596"/>
      <c r="I60" s="596"/>
    </row>
    <row r="61" spans="2:9">
      <c r="D61" s="596"/>
      <c r="E61" s="596"/>
      <c r="F61" s="596"/>
      <c r="G61" s="596"/>
      <c r="H61" s="596"/>
      <c r="I61" s="596"/>
    </row>
    <row r="62" spans="2:9">
      <c r="D62" s="596"/>
      <c r="E62" s="596"/>
      <c r="F62" s="596"/>
      <c r="G62" s="596"/>
      <c r="H62" s="596"/>
      <c r="I62" s="596"/>
    </row>
    <row r="63" spans="2:9">
      <c r="D63" s="596"/>
      <c r="E63" s="596"/>
      <c r="F63" s="596"/>
      <c r="G63" s="596"/>
      <c r="H63" s="596"/>
      <c r="I63" s="596"/>
    </row>
    <row r="64" spans="2:9">
      <c r="D64" s="596"/>
      <c r="E64" s="596"/>
      <c r="F64" s="596"/>
      <c r="G64" s="596"/>
      <c r="H64" s="596"/>
      <c r="I64" s="596"/>
    </row>
    <row r="65" spans="4:9">
      <c r="D65" s="596"/>
      <c r="E65" s="596"/>
      <c r="F65" s="596"/>
      <c r="G65" s="596"/>
      <c r="H65" s="596"/>
      <c r="I65" s="596"/>
    </row>
    <row r="66" spans="4:9">
      <c r="D66" s="596"/>
      <c r="E66" s="596"/>
      <c r="F66" s="596"/>
      <c r="G66" s="596"/>
      <c r="H66" s="596"/>
      <c r="I66" s="596"/>
    </row>
    <row r="67" spans="4:9">
      <c r="D67" s="596"/>
      <c r="E67" s="596"/>
      <c r="F67" s="596"/>
      <c r="G67" s="596"/>
      <c r="H67" s="596"/>
      <c r="I67" s="596"/>
    </row>
    <row r="68" spans="4:9">
      <c r="D68" s="596"/>
      <c r="E68" s="596"/>
      <c r="F68" s="596"/>
      <c r="G68" s="596"/>
      <c r="H68" s="596"/>
      <c r="I68" s="596"/>
    </row>
    <row r="69" spans="4:9">
      <c r="D69" s="596"/>
      <c r="E69" s="596"/>
      <c r="F69" s="596"/>
      <c r="G69" s="596"/>
      <c r="H69" s="596"/>
      <c r="I69" s="596"/>
    </row>
    <row r="70" spans="4:9">
      <c r="D70" s="596"/>
      <c r="E70" s="596"/>
      <c r="F70" s="596"/>
      <c r="G70" s="596"/>
      <c r="H70" s="596"/>
      <c r="I70" s="596"/>
    </row>
    <row r="71" spans="4:9">
      <c r="D71" s="596"/>
      <c r="E71" s="596"/>
      <c r="F71" s="596"/>
      <c r="G71" s="596"/>
      <c r="H71" s="596"/>
      <c r="I71" s="596"/>
    </row>
    <row r="72" spans="4:9">
      <c r="D72" s="596"/>
      <c r="E72" s="596"/>
      <c r="F72" s="596"/>
      <c r="G72" s="596"/>
      <c r="H72" s="596"/>
      <c r="I72" s="596"/>
    </row>
    <row r="73" spans="4:9">
      <c r="D73" s="596"/>
      <c r="E73" s="596"/>
      <c r="F73" s="596"/>
      <c r="G73" s="596"/>
      <c r="H73" s="596"/>
      <c r="I73" s="596"/>
    </row>
    <row r="74" spans="4:9">
      <c r="D74" s="596"/>
      <c r="E74" s="596"/>
      <c r="F74" s="596"/>
      <c r="G74" s="596"/>
      <c r="H74" s="596"/>
      <c r="I74" s="596"/>
    </row>
    <row r="75" spans="4:9">
      <c r="D75" s="596"/>
      <c r="E75" s="596"/>
      <c r="F75" s="596"/>
      <c r="G75" s="596"/>
      <c r="H75" s="596"/>
      <c r="I75" s="596"/>
    </row>
    <row r="76" spans="4:9">
      <c r="D76" s="596"/>
      <c r="E76" s="596"/>
      <c r="F76" s="596"/>
      <c r="G76" s="596"/>
      <c r="H76" s="596"/>
      <c r="I76" s="596"/>
    </row>
    <row r="77" spans="4:9">
      <c r="D77" s="596"/>
      <c r="E77" s="596"/>
      <c r="F77" s="596"/>
      <c r="G77" s="596"/>
      <c r="H77" s="596"/>
      <c r="I77" s="596"/>
    </row>
    <row r="78" spans="4:9">
      <c r="D78" s="596"/>
      <c r="E78" s="596"/>
      <c r="F78" s="596"/>
      <c r="G78" s="596"/>
      <c r="H78" s="596"/>
      <c r="I78" s="596"/>
    </row>
    <row r="79" spans="4:9">
      <c r="D79" s="596"/>
      <c r="E79" s="596"/>
      <c r="F79" s="596"/>
      <c r="G79" s="596"/>
      <c r="H79" s="596"/>
      <c r="I79" s="596"/>
    </row>
    <row r="80" spans="4:9">
      <c r="D80" s="596"/>
      <c r="E80" s="596"/>
      <c r="F80" s="596"/>
      <c r="G80" s="596"/>
      <c r="H80" s="596"/>
      <c r="I80" s="596"/>
    </row>
    <row r="81" spans="4:9">
      <c r="D81" s="596"/>
      <c r="E81" s="596"/>
      <c r="F81" s="596"/>
      <c r="G81" s="596"/>
      <c r="H81" s="596"/>
      <c r="I81" s="596"/>
    </row>
    <row r="82" spans="4:9">
      <c r="D82" s="596"/>
      <c r="E82" s="596"/>
      <c r="F82" s="596"/>
      <c r="G82" s="596"/>
      <c r="H82" s="596"/>
      <c r="I82" s="596"/>
    </row>
    <row r="83" spans="4:9">
      <c r="D83" s="596"/>
      <c r="E83" s="596"/>
      <c r="F83" s="596"/>
      <c r="G83" s="596"/>
      <c r="H83" s="596"/>
      <c r="I83" s="596"/>
    </row>
    <row r="84" spans="4:9">
      <c r="D84" s="596"/>
      <c r="E84" s="596"/>
      <c r="F84" s="596"/>
      <c r="G84" s="596"/>
      <c r="H84" s="596"/>
      <c r="I84" s="596"/>
    </row>
    <row r="85" spans="4:9">
      <c r="D85" s="596"/>
      <c r="E85" s="596"/>
      <c r="F85" s="596"/>
      <c r="G85" s="596"/>
      <c r="H85" s="596"/>
      <c r="I85" s="596"/>
    </row>
    <row r="86" spans="4:9">
      <c r="D86" s="596"/>
      <c r="E86" s="596"/>
      <c r="F86" s="596"/>
      <c r="G86" s="596"/>
      <c r="H86" s="596"/>
      <c r="I86" s="596"/>
    </row>
    <row r="87" spans="4:9">
      <c r="D87" s="596"/>
      <c r="E87" s="596"/>
      <c r="F87" s="596"/>
      <c r="G87" s="596"/>
      <c r="H87" s="596"/>
      <c r="I87" s="596"/>
    </row>
    <row r="88" spans="4:9">
      <c r="D88" s="596"/>
      <c r="E88" s="596"/>
      <c r="F88" s="596"/>
      <c r="G88" s="596"/>
      <c r="H88" s="596"/>
      <c r="I88" s="596"/>
    </row>
    <row r="89" spans="4:9">
      <c r="D89" s="596"/>
      <c r="E89" s="596"/>
      <c r="F89" s="596"/>
      <c r="G89" s="596"/>
      <c r="H89" s="596"/>
      <c r="I89" s="596"/>
    </row>
    <row r="90" spans="4:9">
      <c r="D90" s="596"/>
      <c r="E90" s="596"/>
      <c r="F90" s="596"/>
      <c r="G90" s="596"/>
      <c r="H90" s="596"/>
      <c r="I90" s="596"/>
    </row>
    <row r="91" spans="4:9">
      <c r="D91" s="596"/>
      <c r="E91" s="596"/>
      <c r="F91" s="596"/>
      <c r="G91" s="596"/>
      <c r="H91" s="596"/>
      <c r="I91" s="596"/>
    </row>
    <row r="92" spans="4:9">
      <c r="D92" s="596"/>
      <c r="E92" s="596"/>
      <c r="F92" s="596"/>
      <c r="G92" s="596"/>
      <c r="H92" s="596"/>
      <c r="I92" s="596"/>
    </row>
    <row r="93" spans="4:9">
      <c r="D93" s="596"/>
      <c r="E93" s="596"/>
      <c r="F93" s="596"/>
      <c r="G93" s="596"/>
      <c r="H93" s="596"/>
      <c r="I93" s="596"/>
    </row>
    <row r="94" spans="4:9">
      <c r="D94" s="596"/>
      <c r="E94" s="596"/>
      <c r="F94" s="596"/>
      <c r="G94" s="596"/>
      <c r="H94" s="596"/>
      <c r="I94" s="596"/>
    </row>
    <row r="95" spans="4:9">
      <c r="D95" s="596"/>
      <c r="E95" s="596"/>
      <c r="F95" s="596"/>
      <c r="G95" s="596"/>
      <c r="H95" s="596"/>
      <c r="I95" s="596"/>
    </row>
    <row r="96" spans="4:9">
      <c r="D96" s="596"/>
      <c r="E96" s="596"/>
      <c r="F96" s="596"/>
      <c r="G96" s="596"/>
      <c r="H96" s="596"/>
      <c r="I96" s="596"/>
    </row>
    <row r="97" spans="2:9">
      <c r="D97" s="596"/>
      <c r="E97" s="596"/>
      <c r="F97" s="596"/>
      <c r="G97" s="596"/>
      <c r="H97" s="596"/>
      <c r="I97" s="596"/>
    </row>
    <row r="98" spans="2:9">
      <c r="D98" s="596"/>
      <c r="E98" s="596"/>
      <c r="F98" s="596"/>
      <c r="G98" s="596"/>
      <c r="H98" s="596"/>
      <c r="I98" s="596"/>
    </row>
    <row r="99" spans="2:9">
      <c r="D99" s="596"/>
      <c r="E99" s="596"/>
      <c r="F99" s="596"/>
      <c r="G99" s="596"/>
      <c r="H99" s="596"/>
      <c r="I99" s="596"/>
    </row>
    <row r="100" spans="2:9">
      <c r="D100" s="596"/>
      <c r="E100" s="596"/>
      <c r="F100" s="596"/>
      <c r="G100" s="596"/>
      <c r="H100" s="596"/>
      <c r="I100" s="596"/>
    </row>
    <row r="101" spans="2:9">
      <c r="D101" s="596"/>
      <c r="E101" s="596"/>
      <c r="F101" s="596"/>
      <c r="G101" s="596"/>
      <c r="H101" s="596"/>
      <c r="I101" s="596"/>
    </row>
    <row r="102" spans="2:9">
      <c r="B102" s="396"/>
      <c r="D102" s="596"/>
      <c r="E102" s="596"/>
      <c r="F102" s="596"/>
      <c r="G102" s="596"/>
      <c r="H102" s="596"/>
      <c r="I102" s="596"/>
    </row>
    <row r="103" spans="2:9">
      <c r="B103" s="396"/>
      <c r="D103" s="596"/>
      <c r="E103" s="596"/>
      <c r="F103" s="596"/>
      <c r="G103" s="596"/>
      <c r="H103" s="596"/>
      <c r="I103" s="596"/>
    </row>
    <row r="104" spans="2:9">
      <c r="B104" s="396"/>
      <c r="D104" s="596"/>
      <c r="E104" s="596"/>
      <c r="F104" s="596"/>
      <c r="G104" s="596"/>
      <c r="H104" s="596"/>
      <c r="I104" s="596"/>
    </row>
    <row r="105" spans="2:9">
      <c r="B105" s="396"/>
      <c r="D105" s="596"/>
      <c r="E105" s="596"/>
      <c r="F105" s="596"/>
      <c r="G105" s="596"/>
      <c r="H105" s="596"/>
      <c r="I105" s="596"/>
    </row>
    <row r="106" spans="2:9">
      <c r="B106" s="396"/>
      <c r="D106" s="596"/>
      <c r="E106" s="596"/>
      <c r="F106" s="596"/>
      <c r="G106" s="596"/>
      <c r="H106" s="596"/>
      <c r="I106" s="596"/>
    </row>
    <row r="107" spans="2:9">
      <c r="B107" s="396"/>
      <c r="D107" s="596"/>
      <c r="E107" s="596"/>
      <c r="F107" s="596"/>
      <c r="G107" s="596"/>
      <c r="H107" s="596"/>
      <c r="I107" s="596"/>
    </row>
    <row r="108" spans="2:9">
      <c r="B108" s="396"/>
      <c r="D108" s="596"/>
      <c r="E108" s="596"/>
      <c r="F108" s="596"/>
      <c r="G108" s="596"/>
      <c r="H108" s="596"/>
      <c r="I108" s="596"/>
    </row>
    <row r="109" spans="2:9">
      <c r="B109" s="396"/>
      <c r="D109" s="596"/>
      <c r="E109" s="596"/>
      <c r="F109" s="596"/>
      <c r="G109" s="596"/>
      <c r="H109" s="596"/>
      <c r="I109" s="596"/>
    </row>
    <row r="110" spans="2:9">
      <c r="B110" s="396"/>
      <c r="D110" s="596"/>
      <c r="E110" s="596"/>
      <c r="F110" s="596"/>
      <c r="G110" s="596"/>
      <c r="H110" s="596"/>
      <c r="I110" s="596"/>
    </row>
    <row r="111" spans="2:9">
      <c r="B111" s="396"/>
      <c r="D111" s="596"/>
      <c r="E111" s="596"/>
      <c r="F111" s="596"/>
      <c r="G111" s="596"/>
      <c r="H111" s="596"/>
      <c r="I111" s="596"/>
    </row>
    <row r="112" spans="2:9">
      <c r="B112" s="396"/>
      <c r="D112" s="596"/>
      <c r="E112" s="596"/>
      <c r="F112" s="596"/>
      <c r="G112" s="596"/>
      <c r="H112" s="596"/>
      <c r="I112" s="596"/>
    </row>
    <row r="113" spans="2:9">
      <c r="B113" s="396"/>
      <c r="D113" s="596"/>
      <c r="E113" s="596"/>
      <c r="F113" s="596"/>
      <c r="G113" s="596"/>
      <c r="H113" s="596"/>
      <c r="I113" s="596"/>
    </row>
    <row r="114" spans="2:9">
      <c r="B114" s="396"/>
      <c r="D114" s="596"/>
      <c r="E114" s="596"/>
      <c r="F114" s="596"/>
      <c r="G114" s="596"/>
      <c r="H114" s="596"/>
      <c r="I114" s="596"/>
    </row>
    <row r="115" spans="2:9">
      <c r="B115" s="396"/>
      <c r="D115" s="596"/>
      <c r="E115" s="596"/>
      <c r="F115" s="596"/>
      <c r="G115" s="596"/>
      <c r="H115" s="596"/>
      <c r="I115" s="596"/>
    </row>
    <row r="116" spans="2:9">
      <c r="B116" s="396"/>
      <c r="D116" s="596"/>
      <c r="E116" s="596"/>
      <c r="F116" s="596"/>
      <c r="G116" s="596"/>
      <c r="H116" s="596"/>
      <c r="I116" s="596"/>
    </row>
    <row r="117" spans="2:9">
      <c r="B117" s="396"/>
      <c r="D117" s="596"/>
      <c r="E117" s="596"/>
      <c r="F117" s="596"/>
      <c r="G117" s="596"/>
      <c r="H117" s="596"/>
      <c r="I117" s="596"/>
    </row>
    <row r="118" spans="2:9">
      <c r="B118" s="396"/>
      <c r="D118" s="596"/>
      <c r="E118" s="596"/>
      <c r="F118" s="596"/>
      <c r="G118" s="596"/>
      <c r="H118" s="596"/>
      <c r="I118" s="596"/>
    </row>
    <row r="119" spans="2:9">
      <c r="B119" s="396"/>
      <c r="D119" s="596"/>
      <c r="E119" s="596"/>
      <c r="F119" s="596"/>
      <c r="G119" s="596"/>
      <c r="H119" s="596"/>
      <c r="I119" s="596"/>
    </row>
    <row r="120" spans="2:9">
      <c r="B120" s="396"/>
      <c r="D120" s="596"/>
      <c r="E120" s="596"/>
      <c r="F120" s="596"/>
      <c r="G120" s="596"/>
      <c r="H120" s="596"/>
      <c r="I120" s="596"/>
    </row>
    <row r="121" spans="2:9">
      <c r="B121" s="396"/>
      <c r="D121" s="596"/>
      <c r="E121" s="596"/>
      <c r="F121" s="596"/>
      <c r="G121" s="596"/>
      <c r="H121" s="596"/>
      <c r="I121" s="596"/>
    </row>
    <row r="122" spans="2:9">
      <c r="B122" s="396"/>
      <c r="D122" s="596"/>
      <c r="E122" s="596"/>
      <c r="F122" s="596"/>
      <c r="G122" s="596"/>
      <c r="H122" s="596"/>
      <c r="I122" s="596"/>
    </row>
    <row r="123" spans="2:9">
      <c r="B123" s="396"/>
      <c r="D123" s="596"/>
      <c r="E123" s="596"/>
      <c r="F123" s="596"/>
      <c r="G123" s="596"/>
      <c r="H123" s="596"/>
      <c r="I123" s="596"/>
    </row>
    <row r="124" spans="2:9">
      <c r="B124" s="396"/>
      <c r="D124" s="596"/>
      <c r="E124" s="596"/>
      <c r="F124" s="596"/>
      <c r="G124" s="596"/>
      <c r="H124" s="596"/>
      <c r="I124" s="596"/>
    </row>
    <row r="125" spans="2:9">
      <c r="B125" s="396"/>
      <c r="D125" s="596"/>
      <c r="E125" s="596"/>
      <c r="F125" s="596"/>
      <c r="G125" s="596"/>
      <c r="H125" s="596"/>
      <c r="I125" s="596"/>
    </row>
    <row r="126" spans="2:9">
      <c r="B126" s="396"/>
      <c r="D126" s="596"/>
      <c r="E126" s="596"/>
      <c r="F126" s="596"/>
      <c r="G126" s="596"/>
      <c r="H126" s="596"/>
      <c r="I126" s="596"/>
    </row>
    <row r="127" spans="2:9">
      <c r="B127" s="396"/>
      <c r="D127" s="596"/>
      <c r="E127" s="596"/>
      <c r="F127" s="596"/>
      <c r="G127" s="596"/>
      <c r="H127" s="596"/>
      <c r="I127" s="596"/>
    </row>
    <row r="128" spans="2:9">
      <c r="B128" s="396"/>
      <c r="D128" s="596"/>
      <c r="E128" s="596"/>
      <c r="F128" s="596"/>
      <c r="G128" s="596"/>
      <c r="H128" s="596"/>
      <c r="I128" s="596"/>
    </row>
    <row r="129" spans="2:9">
      <c r="B129" s="396"/>
      <c r="D129" s="596"/>
      <c r="E129" s="596"/>
      <c r="F129" s="596"/>
      <c r="G129" s="596"/>
      <c r="H129" s="596"/>
      <c r="I129" s="596"/>
    </row>
    <row r="130" spans="2:9">
      <c r="B130" s="396"/>
      <c r="D130" s="596"/>
      <c r="E130" s="596"/>
      <c r="F130" s="596"/>
      <c r="G130" s="596"/>
      <c r="H130" s="596"/>
      <c r="I130" s="596"/>
    </row>
    <row r="131" spans="2:9">
      <c r="B131" s="396"/>
      <c r="D131" s="596"/>
      <c r="E131" s="596"/>
      <c r="F131" s="596"/>
      <c r="G131" s="596"/>
      <c r="H131" s="596"/>
      <c r="I131" s="596"/>
    </row>
    <row r="132" spans="2:9">
      <c r="B132" s="396"/>
      <c r="D132" s="596"/>
      <c r="E132" s="596"/>
      <c r="F132" s="596"/>
      <c r="G132" s="596"/>
      <c r="H132" s="596"/>
      <c r="I132" s="596"/>
    </row>
    <row r="133" spans="2:9">
      <c r="B133" s="396"/>
      <c r="D133" s="596"/>
      <c r="E133" s="596"/>
      <c r="F133" s="596"/>
      <c r="G133" s="596"/>
      <c r="H133" s="596"/>
      <c r="I133" s="596"/>
    </row>
    <row r="134" spans="2:9">
      <c r="B134" s="396"/>
      <c r="D134" s="596"/>
      <c r="E134" s="596"/>
      <c r="F134" s="596"/>
      <c r="G134" s="596"/>
      <c r="H134" s="596"/>
      <c r="I134" s="596"/>
    </row>
    <row r="135" spans="2:9">
      <c r="B135" s="396"/>
      <c r="D135" s="596"/>
      <c r="E135" s="596"/>
      <c r="F135" s="596"/>
      <c r="G135" s="596"/>
      <c r="H135" s="596"/>
      <c r="I135" s="596"/>
    </row>
    <row r="136" spans="2:9">
      <c r="B136" s="396"/>
      <c r="D136" s="596"/>
      <c r="E136" s="596"/>
      <c r="F136" s="596"/>
      <c r="G136" s="596"/>
      <c r="H136" s="596"/>
      <c r="I136" s="596"/>
    </row>
    <row r="137" spans="2:9">
      <c r="B137" s="396"/>
      <c r="D137" s="596"/>
      <c r="E137" s="596"/>
      <c r="F137" s="596"/>
      <c r="G137" s="596"/>
      <c r="H137" s="596"/>
      <c r="I137" s="596"/>
    </row>
    <row r="138" spans="2:9">
      <c r="B138" s="396"/>
      <c r="D138" s="596"/>
      <c r="E138" s="596"/>
      <c r="F138" s="596"/>
      <c r="G138" s="596"/>
      <c r="H138" s="596"/>
      <c r="I138" s="596"/>
    </row>
    <row r="139" spans="2:9">
      <c r="B139" s="396"/>
      <c r="D139" s="596"/>
      <c r="E139" s="596"/>
      <c r="F139" s="596"/>
      <c r="G139" s="596"/>
      <c r="H139" s="596"/>
      <c r="I139" s="596"/>
    </row>
    <row r="140" spans="2:9">
      <c r="B140" s="396"/>
      <c r="D140" s="596"/>
      <c r="E140" s="596"/>
      <c r="F140" s="596"/>
      <c r="G140" s="596"/>
      <c r="H140" s="596"/>
      <c r="I140" s="596"/>
    </row>
    <row r="141" spans="2:9">
      <c r="B141" s="396"/>
      <c r="D141" s="596"/>
      <c r="E141" s="596"/>
      <c r="F141" s="596"/>
      <c r="G141" s="596"/>
      <c r="H141" s="596"/>
      <c r="I141" s="596"/>
    </row>
    <row r="142" spans="2:9">
      <c r="B142" s="396"/>
      <c r="D142" s="596"/>
      <c r="E142" s="596"/>
      <c r="F142" s="596"/>
      <c r="G142" s="596"/>
      <c r="H142" s="596"/>
      <c r="I142" s="596"/>
    </row>
    <row r="143" spans="2:9">
      <c r="B143" s="396"/>
      <c r="D143" s="596"/>
      <c r="E143" s="596"/>
      <c r="F143" s="596"/>
      <c r="G143" s="596"/>
      <c r="H143" s="596"/>
      <c r="I143" s="596"/>
    </row>
    <row r="144" spans="2:9">
      <c r="B144" s="396"/>
      <c r="D144" s="596"/>
      <c r="E144" s="596"/>
      <c r="F144" s="596"/>
      <c r="G144" s="596"/>
      <c r="H144" s="596"/>
      <c r="I144" s="596"/>
    </row>
    <row r="145" spans="2:9">
      <c r="B145" s="396"/>
      <c r="D145" s="596"/>
      <c r="E145" s="596"/>
      <c r="F145" s="596"/>
      <c r="G145" s="596"/>
      <c r="H145" s="596"/>
      <c r="I145" s="596"/>
    </row>
    <row r="146" spans="2:9">
      <c r="B146" s="396"/>
      <c r="D146" s="596"/>
      <c r="E146" s="596"/>
      <c r="F146" s="596"/>
      <c r="G146" s="596"/>
      <c r="H146" s="596"/>
      <c r="I146" s="596"/>
    </row>
    <row r="147" spans="2:9">
      <c r="B147" s="396"/>
      <c r="D147" s="596"/>
      <c r="E147" s="596"/>
      <c r="F147" s="596"/>
      <c r="G147" s="596"/>
      <c r="H147" s="596"/>
      <c r="I147" s="596"/>
    </row>
    <row r="148" spans="2:9">
      <c r="B148" s="396"/>
      <c r="D148" s="596"/>
      <c r="E148" s="596"/>
      <c r="F148" s="596"/>
      <c r="G148" s="596"/>
      <c r="H148" s="596"/>
      <c r="I148" s="596"/>
    </row>
    <row r="149" spans="2:9">
      <c r="B149" s="396"/>
      <c r="D149" s="596"/>
      <c r="E149" s="596"/>
      <c r="F149" s="596"/>
      <c r="G149" s="596"/>
      <c r="H149" s="596"/>
      <c r="I149" s="596"/>
    </row>
    <row r="150" spans="2:9">
      <c r="B150" s="396"/>
      <c r="D150" s="596"/>
      <c r="E150" s="596"/>
      <c r="F150" s="596"/>
      <c r="G150" s="596"/>
      <c r="H150" s="596"/>
      <c r="I150" s="596"/>
    </row>
    <row r="151" spans="2:9">
      <c r="B151" s="396"/>
      <c r="D151" s="596"/>
      <c r="E151" s="596"/>
      <c r="F151" s="596"/>
      <c r="G151" s="596"/>
      <c r="H151" s="596"/>
      <c r="I151" s="596"/>
    </row>
    <row r="152" spans="2:9">
      <c r="B152" s="396"/>
      <c r="D152" s="596"/>
      <c r="E152" s="596"/>
      <c r="F152" s="596"/>
      <c r="G152" s="596"/>
      <c r="H152" s="596"/>
      <c r="I152" s="596"/>
    </row>
    <row r="153" spans="2:9">
      <c r="B153" s="396"/>
      <c r="D153" s="596"/>
      <c r="E153" s="596"/>
      <c r="F153" s="596"/>
      <c r="G153" s="596"/>
      <c r="H153" s="596"/>
      <c r="I153" s="596"/>
    </row>
    <row r="154" spans="2:9">
      <c r="B154" s="396"/>
      <c r="D154" s="596"/>
      <c r="E154" s="596"/>
      <c r="F154" s="596"/>
      <c r="G154" s="596"/>
      <c r="H154" s="596"/>
      <c r="I154" s="596"/>
    </row>
    <row r="155" spans="2:9">
      <c r="B155" s="396"/>
      <c r="D155" s="596"/>
      <c r="E155" s="596"/>
      <c r="F155" s="596"/>
      <c r="G155" s="596"/>
      <c r="H155" s="596"/>
      <c r="I155" s="596"/>
    </row>
    <row r="156" spans="2:9">
      <c r="B156" s="396"/>
      <c r="D156" s="596"/>
      <c r="E156" s="596"/>
      <c r="F156" s="596"/>
      <c r="G156" s="596"/>
      <c r="H156" s="596"/>
      <c r="I156" s="596"/>
    </row>
    <row r="157" spans="2:9">
      <c r="B157" s="396"/>
      <c r="D157" s="596"/>
      <c r="E157" s="596"/>
      <c r="F157" s="596"/>
      <c r="G157" s="596"/>
      <c r="H157" s="596"/>
      <c r="I157" s="596"/>
    </row>
    <row r="158" spans="2:9">
      <c r="B158" s="396"/>
      <c r="D158" s="596"/>
      <c r="E158" s="596"/>
      <c r="F158" s="596"/>
      <c r="G158" s="596"/>
      <c r="H158" s="596"/>
      <c r="I158" s="596"/>
    </row>
    <row r="159" spans="2:9">
      <c r="B159" s="396"/>
      <c r="D159" s="596"/>
      <c r="E159" s="596"/>
      <c r="F159" s="596"/>
      <c r="G159" s="596"/>
      <c r="H159" s="596"/>
      <c r="I159" s="596"/>
    </row>
    <row r="160" spans="2:9">
      <c r="B160" s="396"/>
      <c r="D160" s="596"/>
      <c r="E160" s="596"/>
      <c r="F160" s="596"/>
      <c r="G160" s="596"/>
      <c r="H160" s="596"/>
      <c r="I160" s="596"/>
    </row>
    <row r="161" spans="2:9">
      <c r="B161" s="396"/>
      <c r="D161" s="596"/>
      <c r="E161" s="596"/>
      <c r="F161" s="596"/>
      <c r="G161" s="596"/>
      <c r="H161" s="596"/>
      <c r="I161" s="596"/>
    </row>
    <row r="162" spans="2:9">
      <c r="B162" s="396"/>
      <c r="D162" s="596"/>
      <c r="E162" s="596"/>
      <c r="F162" s="596"/>
      <c r="G162" s="596"/>
      <c r="H162" s="596"/>
      <c r="I162" s="596"/>
    </row>
    <row r="163" spans="2:9">
      <c r="B163" s="396"/>
      <c r="D163" s="596"/>
      <c r="E163" s="596"/>
      <c r="F163" s="596"/>
      <c r="G163" s="596"/>
      <c r="H163" s="596"/>
      <c r="I163" s="596"/>
    </row>
    <row r="164" spans="2:9">
      <c r="B164" s="396"/>
      <c r="D164" s="596"/>
      <c r="E164" s="596"/>
      <c r="F164" s="596"/>
      <c r="G164" s="596"/>
      <c r="H164" s="596"/>
      <c r="I164" s="596"/>
    </row>
    <row r="165" spans="2:9">
      <c r="B165" s="396"/>
      <c r="D165" s="596"/>
      <c r="E165" s="596"/>
      <c r="F165" s="596"/>
      <c r="G165" s="596"/>
      <c r="H165" s="596"/>
      <c r="I165" s="596"/>
    </row>
    <row r="166" spans="2:9">
      <c r="B166" s="396"/>
      <c r="D166" s="596"/>
      <c r="E166" s="596"/>
      <c r="F166" s="596"/>
      <c r="G166" s="596"/>
      <c r="H166" s="596"/>
      <c r="I166" s="596"/>
    </row>
    <row r="167" spans="2:9">
      <c r="B167" s="396"/>
      <c r="D167" s="596"/>
      <c r="E167" s="596"/>
      <c r="F167" s="596"/>
      <c r="G167" s="596"/>
      <c r="H167" s="596"/>
      <c r="I167" s="596"/>
    </row>
    <row r="168" spans="2:9">
      <c r="B168" s="396"/>
      <c r="D168" s="596"/>
      <c r="E168" s="596"/>
      <c r="F168" s="596"/>
      <c r="G168" s="596"/>
      <c r="H168" s="596"/>
      <c r="I168" s="596"/>
    </row>
    <row r="169" spans="2:9">
      <c r="B169" s="396"/>
      <c r="D169" s="596"/>
      <c r="E169" s="596"/>
      <c r="F169" s="596"/>
      <c r="G169" s="596"/>
      <c r="H169" s="596"/>
      <c r="I169" s="596"/>
    </row>
    <row r="170" spans="2:9">
      <c r="B170" s="396"/>
      <c r="D170" s="596"/>
      <c r="E170" s="596"/>
      <c r="F170" s="596"/>
      <c r="G170" s="596"/>
      <c r="H170" s="596"/>
      <c r="I170" s="596"/>
    </row>
    <row r="171" spans="2:9">
      <c r="B171" s="396"/>
      <c r="D171" s="596"/>
      <c r="E171" s="596"/>
      <c r="F171" s="596"/>
      <c r="G171" s="596"/>
      <c r="H171" s="596"/>
      <c r="I171" s="596"/>
    </row>
    <row r="172" spans="2:9">
      <c r="B172" s="396"/>
      <c r="D172" s="596"/>
      <c r="E172" s="596"/>
      <c r="F172" s="596"/>
      <c r="G172" s="596"/>
      <c r="H172" s="596"/>
      <c r="I172" s="596"/>
    </row>
    <row r="173" spans="2:9">
      <c r="B173" s="396"/>
      <c r="D173" s="596"/>
      <c r="E173" s="596"/>
      <c r="F173" s="596"/>
      <c r="G173" s="596"/>
      <c r="H173" s="596"/>
      <c r="I173" s="596"/>
    </row>
    <row r="174" spans="2:9">
      <c r="B174" s="396"/>
      <c r="D174" s="596"/>
      <c r="E174" s="596"/>
      <c r="F174" s="596"/>
      <c r="G174" s="596"/>
      <c r="H174" s="596"/>
      <c r="I174" s="596"/>
    </row>
    <row r="175" spans="2:9">
      <c r="B175" s="396"/>
      <c r="D175" s="596"/>
      <c r="E175" s="596"/>
      <c r="F175" s="596"/>
      <c r="G175" s="596"/>
      <c r="H175" s="596"/>
      <c r="I175" s="596"/>
    </row>
    <row r="176" spans="2:9">
      <c r="B176" s="396"/>
      <c r="D176" s="596"/>
      <c r="E176" s="596"/>
      <c r="F176" s="596"/>
      <c r="G176" s="596"/>
      <c r="H176" s="596"/>
      <c r="I176" s="596"/>
    </row>
    <row r="177" spans="2:9">
      <c r="B177" s="396"/>
      <c r="D177" s="596"/>
      <c r="E177" s="596"/>
      <c r="F177" s="596"/>
      <c r="G177" s="596"/>
      <c r="H177" s="596"/>
      <c r="I177" s="596"/>
    </row>
    <row r="178" spans="2:9">
      <c r="B178" s="396"/>
      <c r="D178" s="596"/>
      <c r="E178" s="596"/>
      <c r="F178" s="596"/>
      <c r="G178" s="596"/>
      <c r="H178" s="596"/>
      <c r="I178" s="596"/>
    </row>
    <row r="179" spans="2:9">
      <c r="B179" s="396"/>
      <c r="D179" s="596"/>
      <c r="E179" s="596"/>
      <c r="F179" s="596"/>
      <c r="G179" s="596"/>
      <c r="H179" s="596"/>
      <c r="I179" s="596"/>
    </row>
    <row r="180" spans="2:9">
      <c r="B180" s="396"/>
      <c r="D180" s="596"/>
      <c r="E180" s="596"/>
      <c r="F180" s="596"/>
      <c r="G180" s="596"/>
      <c r="H180" s="596"/>
      <c r="I180" s="596"/>
    </row>
    <row r="181" spans="2:9">
      <c r="B181" s="396"/>
      <c r="D181" s="596"/>
      <c r="E181" s="596"/>
      <c r="F181" s="596"/>
      <c r="G181" s="596"/>
      <c r="H181" s="596"/>
      <c r="I181" s="596"/>
    </row>
    <row r="182" spans="2:9">
      <c r="B182" s="396"/>
      <c r="D182" s="596"/>
      <c r="E182" s="596"/>
      <c r="F182" s="596"/>
      <c r="G182" s="596"/>
      <c r="H182" s="596"/>
      <c r="I182" s="596"/>
    </row>
    <row r="183" spans="2:9">
      <c r="B183" s="396"/>
      <c r="D183" s="596"/>
      <c r="E183" s="596"/>
      <c r="F183" s="596"/>
      <c r="G183" s="596"/>
      <c r="H183" s="596"/>
      <c r="I183" s="596"/>
    </row>
    <row r="184" spans="2:9">
      <c r="B184" s="396"/>
      <c r="D184" s="596"/>
      <c r="E184" s="596"/>
      <c r="F184" s="596"/>
      <c r="G184" s="596"/>
      <c r="H184" s="596"/>
      <c r="I184" s="596"/>
    </row>
    <row r="185" spans="2:9">
      <c r="B185" s="396"/>
      <c r="D185" s="596"/>
      <c r="E185" s="596"/>
      <c r="F185" s="596"/>
      <c r="G185" s="596"/>
      <c r="H185" s="596"/>
      <c r="I185" s="596"/>
    </row>
    <row r="186" spans="2:9">
      <c r="B186" s="396"/>
      <c r="D186" s="596"/>
      <c r="E186" s="596"/>
      <c r="F186" s="596"/>
      <c r="G186" s="596"/>
      <c r="H186" s="596"/>
      <c r="I186" s="596"/>
    </row>
    <row r="187" spans="2:9">
      <c r="B187" s="396"/>
      <c r="D187" s="596"/>
      <c r="E187" s="596"/>
      <c r="F187" s="596"/>
      <c r="G187" s="596"/>
      <c r="H187" s="596"/>
      <c r="I187" s="596"/>
    </row>
    <row r="188" spans="2:9">
      <c r="B188" s="396"/>
      <c r="D188" s="596"/>
      <c r="E188" s="596"/>
      <c r="F188" s="596"/>
      <c r="G188" s="596"/>
      <c r="H188" s="596"/>
      <c r="I188" s="596"/>
    </row>
    <row r="189" spans="2:9">
      <c r="B189" s="396"/>
      <c r="D189" s="596"/>
      <c r="E189" s="596"/>
      <c r="F189" s="596"/>
      <c r="G189" s="596"/>
      <c r="H189" s="596"/>
      <c r="I189" s="596"/>
    </row>
    <row r="190" spans="2:9">
      <c r="B190" s="396"/>
      <c r="D190" s="596"/>
      <c r="E190" s="596"/>
      <c r="F190" s="596"/>
      <c r="G190" s="596"/>
      <c r="H190" s="596"/>
      <c r="I190" s="596"/>
    </row>
    <row r="191" spans="2:9">
      <c r="B191" s="396"/>
      <c r="D191" s="596"/>
      <c r="E191" s="596"/>
      <c r="F191" s="596"/>
      <c r="G191" s="596"/>
      <c r="H191" s="596"/>
      <c r="I191" s="596"/>
    </row>
    <row r="192" spans="2:9">
      <c r="B192" s="396"/>
      <c r="D192" s="596"/>
      <c r="E192" s="596"/>
      <c r="F192" s="596"/>
      <c r="G192" s="596"/>
      <c r="H192" s="596"/>
      <c r="I192" s="596"/>
    </row>
    <row r="193" spans="2:9">
      <c r="B193" s="396"/>
      <c r="D193" s="596"/>
      <c r="E193" s="596"/>
      <c r="F193" s="596"/>
      <c r="G193" s="596"/>
      <c r="H193" s="596"/>
      <c r="I193" s="596"/>
    </row>
    <row r="194" spans="2:9">
      <c r="B194" s="396"/>
      <c r="D194" s="596"/>
      <c r="E194" s="596"/>
      <c r="F194" s="596"/>
      <c r="G194" s="596"/>
      <c r="H194" s="596"/>
      <c r="I194" s="596"/>
    </row>
    <row r="195" spans="2:9">
      <c r="B195" s="396"/>
      <c r="D195" s="596"/>
      <c r="E195" s="596"/>
      <c r="F195" s="596"/>
      <c r="G195" s="596"/>
      <c r="H195" s="596"/>
      <c r="I195" s="596"/>
    </row>
    <row r="196" spans="2:9">
      <c r="B196" s="396"/>
      <c r="D196" s="596"/>
      <c r="E196" s="596"/>
      <c r="F196" s="596"/>
      <c r="G196" s="596"/>
      <c r="H196" s="596"/>
      <c r="I196" s="596"/>
    </row>
    <row r="197" spans="2:9">
      <c r="B197" s="396"/>
      <c r="D197" s="596"/>
      <c r="E197" s="596"/>
      <c r="F197" s="596"/>
      <c r="G197" s="596"/>
      <c r="H197" s="596"/>
      <c r="I197" s="596"/>
    </row>
    <row r="198" spans="2:9">
      <c r="B198" s="396"/>
      <c r="D198" s="596"/>
      <c r="E198" s="596"/>
      <c r="F198" s="596"/>
      <c r="G198" s="596"/>
      <c r="H198" s="596"/>
      <c r="I198" s="596"/>
    </row>
    <row r="199" spans="2:9">
      <c r="B199" s="396"/>
      <c r="D199" s="596"/>
      <c r="E199" s="596"/>
      <c r="F199" s="596"/>
      <c r="G199" s="596"/>
      <c r="H199" s="596"/>
      <c r="I199" s="596"/>
    </row>
    <row r="200" spans="2:9">
      <c r="B200" s="396"/>
      <c r="D200" s="596"/>
      <c r="E200" s="596"/>
      <c r="F200" s="596"/>
      <c r="G200" s="596"/>
      <c r="H200" s="596"/>
      <c r="I200" s="596"/>
    </row>
    <row r="201" spans="2:9">
      <c r="B201" s="396"/>
      <c r="D201" s="596"/>
      <c r="E201" s="596"/>
      <c r="F201" s="596"/>
      <c r="G201" s="596"/>
      <c r="H201" s="596"/>
      <c r="I201" s="596"/>
    </row>
    <row r="202" spans="2:9">
      <c r="B202" s="396"/>
      <c r="D202" s="596"/>
      <c r="E202" s="596"/>
      <c r="F202" s="596"/>
      <c r="G202" s="596"/>
      <c r="H202" s="596"/>
      <c r="I202" s="596"/>
    </row>
    <row r="203" spans="2:9">
      <c r="B203" s="396"/>
      <c r="D203" s="596"/>
      <c r="E203" s="596"/>
      <c r="F203" s="596"/>
      <c r="G203" s="596"/>
      <c r="H203" s="596"/>
      <c r="I203" s="596"/>
    </row>
    <row r="204" spans="2:9">
      <c r="B204" s="396"/>
      <c r="D204" s="596"/>
      <c r="E204" s="596"/>
      <c r="F204" s="596"/>
      <c r="G204" s="596"/>
      <c r="H204" s="596"/>
      <c r="I204" s="596"/>
    </row>
    <row r="205" spans="2:9">
      <c r="B205" s="396"/>
      <c r="D205" s="596"/>
      <c r="E205" s="596"/>
      <c r="F205" s="596"/>
      <c r="G205" s="596"/>
      <c r="H205" s="596"/>
      <c r="I205" s="596"/>
    </row>
    <row r="206" spans="2:9">
      <c r="B206" s="396"/>
      <c r="D206" s="596"/>
      <c r="E206" s="596"/>
      <c r="F206" s="596"/>
      <c r="G206" s="596"/>
      <c r="H206" s="596"/>
      <c r="I206" s="596"/>
    </row>
    <row r="207" spans="2:9">
      <c r="B207" s="396"/>
      <c r="D207" s="596"/>
      <c r="E207" s="596"/>
      <c r="F207" s="596"/>
      <c r="G207" s="596"/>
      <c r="H207" s="596"/>
      <c r="I207" s="596"/>
    </row>
    <row r="208" spans="2:9">
      <c r="B208" s="396"/>
      <c r="D208" s="596"/>
      <c r="E208" s="596"/>
      <c r="F208" s="596"/>
      <c r="G208" s="596"/>
      <c r="H208" s="596"/>
      <c r="I208" s="596"/>
    </row>
    <row r="209" spans="2:9">
      <c r="B209" s="396"/>
      <c r="D209" s="596"/>
      <c r="E209" s="596"/>
      <c r="F209" s="596"/>
      <c r="G209" s="596"/>
      <c r="H209" s="596"/>
      <c r="I209" s="596"/>
    </row>
    <row r="210" spans="2:9">
      <c r="B210" s="396"/>
      <c r="D210" s="596"/>
      <c r="E210" s="596"/>
      <c r="F210" s="596"/>
      <c r="G210" s="596"/>
      <c r="H210" s="596"/>
      <c r="I210" s="596"/>
    </row>
    <row r="211" spans="2:9">
      <c r="B211" s="396"/>
      <c r="D211" s="596"/>
      <c r="E211" s="596"/>
      <c r="F211" s="596"/>
      <c r="G211" s="596"/>
      <c r="H211" s="596"/>
      <c r="I211" s="596"/>
    </row>
    <row r="212" spans="2:9">
      <c r="B212" s="396"/>
      <c r="D212" s="596"/>
      <c r="E212" s="596"/>
      <c r="F212" s="596"/>
      <c r="G212" s="596"/>
      <c r="H212" s="596"/>
      <c r="I212" s="596"/>
    </row>
    <row r="213" spans="2:9">
      <c r="B213" s="396"/>
      <c r="D213" s="596"/>
      <c r="E213" s="596"/>
      <c r="F213" s="596"/>
      <c r="G213" s="596"/>
      <c r="H213" s="596"/>
      <c r="I213" s="596"/>
    </row>
    <row r="214" spans="2:9">
      <c r="B214" s="396"/>
      <c r="D214" s="596"/>
      <c r="E214" s="596"/>
      <c r="F214" s="596"/>
      <c r="G214" s="596"/>
      <c r="H214" s="596"/>
      <c r="I214" s="596"/>
    </row>
    <row r="215" spans="2:9">
      <c r="B215" s="396"/>
      <c r="D215" s="596"/>
      <c r="E215" s="596"/>
      <c r="F215" s="596"/>
      <c r="G215" s="596"/>
      <c r="H215" s="596"/>
      <c r="I215" s="596"/>
    </row>
    <row r="216" spans="2:9">
      <c r="B216" s="396"/>
      <c r="D216" s="596"/>
      <c r="E216" s="596"/>
      <c r="F216" s="596"/>
      <c r="G216" s="596"/>
      <c r="H216" s="596"/>
      <c r="I216" s="596"/>
    </row>
    <row r="217" spans="2:9">
      <c r="B217" s="396"/>
      <c r="D217" s="596"/>
      <c r="E217" s="596"/>
      <c r="F217" s="596"/>
      <c r="G217" s="596"/>
      <c r="H217" s="596"/>
      <c r="I217" s="596"/>
    </row>
    <row r="218" spans="2:9">
      <c r="B218" s="396"/>
      <c r="D218" s="596"/>
      <c r="E218" s="596"/>
      <c r="F218" s="596"/>
      <c r="G218" s="596"/>
      <c r="H218" s="596"/>
      <c r="I218" s="596"/>
    </row>
    <row r="219" spans="2:9">
      <c r="B219" s="396"/>
      <c r="D219" s="596"/>
      <c r="E219" s="596"/>
      <c r="F219" s="596"/>
      <c r="G219" s="596"/>
      <c r="H219" s="596"/>
      <c r="I219" s="596"/>
    </row>
    <row r="220" spans="2:9">
      <c r="B220" s="396"/>
      <c r="D220" s="596"/>
      <c r="E220" s="596"/>
      <c r="F220" s="596"/>
      <c r="G220" s="596"/>
      <c r="H220" s="596"/>
      <c r="I220" s="596"/>
    </row>
    <row r="221" spans="2:9">
      <c r="B221" s="396"/>
      <c r="D221" s="596"/>
      <c r="E221" s="596"/>
      <c r="F221" s="596"/>
      <c r="G221" s="596"/>
      <c r="H221" s="596"/>
      <c r="I221" s="596"/>
    </row>
    <row r="222" spans="2:9">
      <c r="B222" s="396"/>
      <c r="D222" s="596"/>
      <c r="E222" s="596"/>
      <c r="F222" s="596"/>
      <c r="G222" s="596"/>
      <c r="H222" s="596"/>
      <c r="I222" s="596"/>
    </row>
    <row r="223" spans="2:9">
      <c r="B223" s="396"/>
      <c r="D223" s="596"/>
      <c r="E223" s="596"/>
      <c r="F223" s="596"/>
      <c r="G223" s="596"/>
      <c r="H223" s="596"/>
      <c r="I223" s="596"/>
    </row>
    <row r="224" spans="2:9">
      <c r="B224" s="396"/>
      <c r="D224" s="596"/>
      <c r="E224" s="596"/>
      <c r="F224" s="596"/>
      <c r="G224" s="596"/>
      <c r="H224" s="596"/>
      <c r="I224" s="596"/>
    </row>
    <row r="225" spans="2:9">
      <c r="B225" s="396"/>
      <c r="D225" s="596"/>
      <c r="E225" s="596"/>
      <c r="F225" s="596"/>
      <c r="G225" s="596"/>
      <c r="H225" s="596"/>
      <c r="I225" s="596"/>
    </row>
    <row r="226" spans="2:9">
      <c r="B226" s="396"/>
      <c r="D226" s="596"/>
      <c r="E226" s="596"/>
      <c r="F226" s="596"/>
      <c r="G226" s="596"/>
      <c r="H226" s="596"/>
      <c r="I226" s="596"/>
    </row>
    <row r="227" spans="2:9">
      <c r="B227" s="396"/>
      <c r="D227" s="596"/>
      <c r="E227" s="596"/>
      <c r="F227" s="596"/>
      <c r="G227" s="596"/>
      <c r="H227" s="596"/>
      <c r="I227" s="596"/>
    </row>
    <row r="228" spans="2:9">
      <c r="B228" s="396"/>
      <c r="D228" s="596"/>
      <c r="E228" s="596"/>
      <c r="F228" s="596"/>
      <c r="G228" s="596"/>
      <c r="H228" s="596"/>
      <c r="I228" s="596"/>
    </row>
    <row r="229" spans="2:9">
      <c r="B229" s="396"/>
      <c r="D229" s="596"/>
      <c r="E229" s="596"/>
      <c r="F229" s="596"/>
      <c r="G229" s="596"/>
      <c r="H229" s="596"/>
      <c r="I229" s="596"/>
    </row>
    <row r="230" spans="2:9">
      <c r="B230" s="396"/>
      <c r="D230" s="596"/>
      <c r="E230" s="596"/>
      <c r="F230" s="596"/>
      <c r="G230" s="596"/>
      <c r="H230" s="596"/>
      <c r="I230" s="596"/>
    </row>
    <row r="231" spans="2:9">
      <c r="B231" s="396"/>
      <c r="D231" s="596"/>
      <c r="E231" s="596"/>
      <c r="F231" s="596"/>
      <c r="G231" s="596"/>
      <c r="H231" s="596"/>
      <c r="I231" s="596"/>
    </row>
    <row r="232" spans="2:9">
      <c r="B232" s="396"/>
      <c r="D232" s="596"/>
      <c r="E232" s="596"/>
      <c r="F232" s="596"/>
      <c r="G232" s="596"/>
      <c r="H232" s="596"/>
      <c r="I232" s="596"/>
    </row>
    <row r="233" spans="2:9">
      <c r="B233" s="396"/>
      <c r="D233" s="596"/>
      <c r="E233" s="596"/>
      <c r="F233" s="596"/>
      <c r="G233" s="596"/>
      <c r="H233" s="596"/>
      <c r="I233" s="596"/>
    </row>
    <row r="234" spans="2:9">
      <c r="B234" s="396"/>
      <c r="D234" s="596"/>
      <c r="E234" s="596"/>
      <c r="F234" s="596"/>
      <c r="G234" s="596"/>
      <c r="H234" s="596"/>
      <c r="I234" s="596"/>
    </row>
    <row r="235" spans="2:9">
      <c r="B235" s="396"/>
      <c r="D235" s="596"/>
      <c r="E235" s="596"/>
      <c r="F235" s="596"/>
      <c r="G235" s="596"/>
      <c r="H235" s="596"/>
      <c r="I235" s="596"/>
    </row>
    <row r="236" spans="2:9">
      <c r="B236" s="396"/>
      <c r="D236" s="596"/>
      <c r="E236" s="596"/>
      <c r="F236" s="596"/>
      <c r="G236" s="596"/>
      <c r="H236" s="596"/>
      <c r="I236" s="596"/>
    </row>
    <row r="237" spans="2:9">
      <c r="B237" s="396"/>
      <c r="D237" s="596"/>
      <c r="E237" s="596"/>
      <c r="F237" s="596"/>
      <c r="G237" s="596"/>
      <c r="H237" s="596"/>
      <c r="I237" s="596"/>
    </row>
  </sheetData>
  <mergeCells count="4">
    <mergeCell ref="H7:I7"/>
    <mergeCell ref="A8:A10"/>
    <mergeCell ref="B8:B10"/>
    <mergeCell ref="I9:I10"/>
  </mergeCells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20:H26 C13:H17" xr:uid="{A280796B-9450-4BD5-B6C9-F8C8E9956969}">
      <formula1>0</formula1>
      <formula2>9999999999999990</formula2>
    </dataValidation>
  </dataValidations>
  <pageMargins left="0.70866141732283472" right="0.70866141732283472" top="0.74803149606299213" bottom="0.74803149606299213" header="0.31496062992125984" footer="0.31496062992125984"/>
  <pageSetup scale="7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3AF274-D951-4C38-BE04-CD4180A0BD44}">
  <sheetPr>
    <pageSetUpPr fitToPage="1"/>
  </sheetPr>
  <dimension ref="A1:P237"/>
  <sheetViews>
    <sheetView view="pageBreakPreview" zoomScale="60" zoomScaleNormal="75" workbookViewId="0">
      <pane xSplit="2" ySplit="11" topLeftCell="C12" activePane="bottomRight" state="frozen"/>
      <selection activeCell="B24" sqref="B24"/>
      <selection pane="topRight" activeCell="B24" sqref="B24"/>
      <selection pane="bottomLeft" activeCell="B24" sqref="B24"/>
      <selection pane="bottomRight" activeCell="B24" sqref="B24"/>
    </sheetView>
  </sheetViews>
  <sheetFormatPr defaultColWidth="10.59765625" defaultRowHeight="15.3"/>
  <cols>
    <col min="1" max="1" width="51.8984375" style="396" customWidth="1"/>
    <col min="2" max="2" width="10.59765625" style="562" customWidth="1"/>
    <col min="3" max="7" width="13.59765625" style="396" customWidth="1"/>
    <col min="8" max="9" width="14.59765625" style="396" customWidth="1"/>
    <col min="10" max="13" width="10.59765625" style="397"/>
    <col min="14" max="14" width="13.5" style="397" bestFit="1" customWidth="1"/>
    <col min="15" max="16" width="10.59765625" style="397"/>
    <col min="17" max="16384" width="10.59765625" style="396"/>
  </cols>
  <sheetData>
    <row r="1" spans="1:16" s="397" customFormat="1">
      <c r="A1" s="127" t="s">
        <v>797</v>
      </c>
      <c r="B1" s="127"/>
      <c r="C1" s="127"/>
      <c r="D1" s="127"/>
      <c r="E1" s="152"/>
      <c r="F1" s="152"/>
      <c r="G1" s="152"/>
      <c r="H1" s="152"/>
      <c r="I1" s="152"/>
      <c r="J1" s="152"/>
      <c r="K1" s="152"/>
      <c r="L1" s="563"/>
      <c r="M1" s="152"/>
      <c r="N1" s="152"/>
      <c r="O1" s="152"/>
    </row>
    <row r="2" spans="1:16" s="397" customFormat="1">
      <c r="A2" s="405"/>
      <c r="B2" s="127"/>
      <c r="C2" s="127"/>
      <c r="D2" s="127"/>
      <c r="E2" s="152"/>
      <c r="F2" s="152"/>
      <c r="G2" s="152"/>
      <c r="H2" s="152"/>
      <c r="I2" s="152"/>
      <c r="J2" s="152"/>
      <c r="K2" s="152"/>
      <c r="L2" s="563"/>
      <c r="M2" s="152"/>
      <c r="N2" s="152"/>
      <c r="O2" s="152"/>
    </row>
    <row r="3" spans="1:16" s="397" customFormat="1">
      <c r="A3" s="127"/>
      <c r="B3" s="127"/>
      <c r="C3" s="127"/>
      <c r="D3" s="127"/>
      <c r="E3" s="152"/>
      <c r="F3" s="152"/>
      <c r="G3" s="152"/>
      <c r="H3" s="152"/>
      <c r="I3" s="152"/>
      <c r="J3" s="152"/>
      <c r="K3" s="152"/>
      <c r="L3" s="152"/>
      <c r="O3" s="152"/>
    </row>
    <row r="4" spans="1:16" s="397" customFormat="1">
      <c r="A4" s="465" t="s">
        <v>511</v>
      </c>
      <c r="B4" s="564"/>
      <c r="C4" s="398"/>
      <c r="D4" s="398"/>
      <c r="E4" s="151"/>
      <c r="F4" s="151"/>
      <c r="G4" s="264"/>
      <c r="H4" s="265"/>
      <c r="I4" s="151"/>
      <c r="J4" s="151"/>
      <c r="K4" s="151"/>
      <c r="L4" s="151"/>
      <c r="O4" s="152"/>
    </row>
    <row r="5" spans="1:16" s="397" customFormat="1">
      <c r="A5" s="117">
        <v>205744019</v>
      </c>
      <c r="B5" s="127"/>
      <c r="C5" s="127"/>
      <c r="D5" s="127"/>
      <c r="E5" s="565"/>
      <c r="F5" s="565"/>
      <c r="G5" s="264"/>
      <c r="H5" s="566"/>
      <c r="I5" s="565"/>
      <c r="J5" s="565"/>
      <c r="K5" s="563"/>
      <c r="L5" s="151"/>
      <c r="O5" s="565"/>
    </row>
    <row r="6" spans="1:16" s="397" customFormat="1">
      <c r="A6" s="408" t="str">
        <f>'Exerpt 8 Romania'!A6</f>
        <v>as of 31.12.2024</v>
      </c>
      <c r="B6" s="467"/>
      <c r="G6" s="264"/>
      <c r="H6" s="567"/>
    </row>
    <row r="7" spans="1:16" s="397" customFormat="1" ht="15.6" thickBot="1">
      <c r="B7" s="467"/>
      <c r="H7" s="622" t="s">
        <v>507</v>
      </c>
      <c r="I7" s="622"/>
    </row>
    <row r="8" spans="1:16" s="411" customFormat="1" ht="21" customHeight="1">
      <c r="A8" s="649" t="s">
        <v>473</v>
      </c>
      <c r="B8" s="651" t="s">
        <v>474</v>
      </c>
      <c r="C8" s="568" t="s">
        <v>798</v>
      </c>
      <c r="D8" s="569"/>
      <c r="E8" s="569"/>
      <c r="F8" s="569" t="s">
        <v>799</v>
      </c>
      <c r="G8" s="569"/>
      <c r="H8" s="569"/>
      <c r="I8" s="570"/>
      <c r="J8" s="412"/>
      <c r="K8" s="412"/>
      <c r="L8" s="412"/>
      <c r="M8" s="412"/>
      <c r="N8" s="412"/>
      <c r="O8" s="412"/>
      <c r="P8" s="412"/>
    </row>
    <row r="9" spans="1:16" s="411" customFormat="1" ht="24" customHeight="1">
      <c r="A9" s="650"/>
      <c r="B9" s="652"/>
      <c r="C9" s="571" t="s">
        <v>800</v>
      </c>
      <c r="D9" s="571" t="s">
        <v>801</v>
      </c>
      <c r="E9" s="571" t="s">
        <v>802</v>
      </c>
      <c r="F9" s="572" t="s">
        <v>803</v>
      </c>
      <c r="G9" s="573" t="s">
        <v>804</v>
      </c>
      <c r="H9" s="573"/>
      <c r="I9" s="653" t="s">
        <v>805</v>
      </c>
      <c r="J9" s="412"/>
      <c r="K9" s="412"/>
      <c r="L9" s="412"/>
      <c r="M9" s="412"/>
      <c r="N9" s="412"/>
      <c r="O9" s="412"/>
      <c r="P9" s="412"/>
    </row>
    <row r="10" spans="1:16" s="411" customFormat="1" ht="24" customHeight="1">
      <c r="A10" s="650"/>
      <c r="B10" s="652"/>
      <c r="C10" s="571"/>
      <c r="D10" s="571"/>
      <c r="E10" s="571"/>
      <c r="F10" s="572"/>
      <c r="G10" s="574" t="s">
        <v>496</v>
      </c>
      <c r="H10" s="574" t="s">
        <v>497</v>
      </c>
      <c r="I10" s="654"/>
      <c r="J10" s="412"/>
      <c r="K10" s="412"/>
      <c r="L10" s="412"/>
      <c r="M10" s="412"/>
      <c r="N10" s="412"/>
      <c r="O10" s="412"/>
      <c r="P10" s="412"/>
    </row>
    <row r="11" spans="1:16" ht="15.6" thickBot="1">
      <c r="A11" s="575" t="s">
        <v>1</v>
      </c>
      <c r="B11" s="576" t="s">
        <v>2</v>
      </c>
      <c r="C11" s="577">
        <v>1</v>
      </c>
      <c r="D11" s="577">
        <v>2</v>
      </c>
      <c r="E11" s="577">
        <v>3</v>
      </c>
      <c r="F11" s="577">
        <v>4</v>
      </c>
      <c r="G11" s="577">
        <v>5</v>
      </c>
      <c r="H11" s="577">
        <v>6</v>
      </c>
      <c r="I11" s="578">
        <v>7</v>
      </c>
    </row>
    <row r="12" spans="1:16">
      <c r="A12" s="579" t="s">
        <v>806</v>
      </c>
      <c r="B12" s="580"/>
      <c r="C12" s="581"/>
      <c r="D12" s="581"/>
      <c r="E12" s="581"/>
      <c r="F12" s="581"/>
      <c r="G12" s="581"/>
      <c r="H12" s="581"/>
      <c r="I12" s="582"/>
    </row>
    <row r="13" spans="1:16">
      <c r="A13" s="583" t="s">
        <v>807</v>
      </c>
      <c r="B13" s="584" t="s">
        <v>808</v>
      </c>
      <c r="C13" s="585"/>
      <c r="D13" s="585"/>
      <c r="E13" s="585"/>
      <c r="F13" s="585">
        <v>17</v>
      </c>
      <c r="G13" s="585"/>
      <c r="H13" s="585"/>
      <c r="I13" s="586">
        <f>F13+G13-H13</f>
        <v>17</v>
      </c>
    </row>
    <row r="14" spans="1:16">
      <c r="A14" s="583" t="s">
        <v>809</v>
      </c>
      <c r="B14" s="584" t="s">
        <v>810</v>
      </c>
      <c r="C14" s="585"/>
      <c r="D14" s="585"/>
      <c r="E14" s="585"/>
      <c r="F14" s="585"/>
      <c r="G14" s="585"/>
      <c r="H14" s="585"/>
      <c r="I14" s="586">
        <f t="shared" ref="I14:I27" si="0">F14+G14-H14</f>
        <v>0</v>
      </c>
    </row>
    <row r="15" spans="1:16">
      <c r="A15" s="583" t="s">
        <v>628</v>
      </c>
      <c r="B15" s="584" t="s">
        <v>811</v>
      </c>
      <c r="C15" s="585"/>
      <c r="D15" s="585"/>
      <c r="E15" s="585"/>
      <c r="F15" s="585"/>
      <c r="G15" s="585"/>
      <c r="H15" s="585"/>
      <c r="I15" s="586">
        <f t="shared" si="0"/>
        <v>0</v>
      </c>
    </row>
    <row r="16" spans="1:16">
      <c r="A16" s="583" t="s">
        <v>812</v>
      </c>
      <c r="B16" s="584" t="s">
        <v>813</v>
      </c>
      <c r="C16" s="585"/>
      <c r="D16" s="585"/>
      <c r="E16" s="585"/>
      <c r="F16" s="585"/>
      <c r="G16" s="585"/>
      <c r="H16" s="585"/>
      <c r="I16" s="586">
        <f t="shared" si="0"/>
        <v>0</v>
      </c>
    </row>
    <row r="17" spans="1:9">
      <c r="A17" s="583" t="s">
        <v>375</v>
      </c>
      <c r="B17" s="584" t="s">
        <v>814</v>
      </c>
      <c r="C17" s="585"/>
      <c r="D17" s="585"/>
      <c r="E17" s="585"/>
      <c r="F17" s="585"/>
      <c r="G17" s="585"/>
      <c r="H17" s="585"/>
      <c r="I17" s="586">
        <f t="shared" si="0"/>
        <v>0</v>
      </c>
    </row>
    <row r="18" spans="1:9" ht="15.6" thickBot="1">
      <c r="A18" s="587" t="s">
        <v>815</v>
      </c>
      <c r="B18" s="588" t="s">
        <v>816</v>
      </c>
      <c r="C18" s="589">
        <f t="shared" ref="C18:H18" si="1">C13+C14+C16+C17</f>
        <v>0</v>
      </c>
      <c r="D18" s="589">
        <f t="shared" si="1"/>
        <v>0</v>
      </c>
      <c r="E18" s="589">
        <f t="shared" si="1"/>
        <v>0</v>
      </c>
      <c r="F18" s="589">
        <f t="shared" si="1"/>
        <v>17</v>
      </c>
      <c r="G18" s="589">
        <f t="shared" si="1"/>
        <v>0</v>
      </c>
      <c r="H18" s="589">
        <f t="shared" si="1"/>
        <v>0</v>
      </c>
      <c r="I18" s="590">
        <f t="shared" si="0"/>
        <v>17</v>
      </c>
    </row>
    <row r="19" spans="1:9">
      <c r="A19" s="579" t="s">
        <v>817</v>
      </c>
      <c r="B19" s="591"/>
      <c r="C19" s="592"/>
      <c r="D19" s="592"/>
      <c r="E19" s="592"/>
      <c r="F19" s="592"/>
      <c r="G19" s="592"/>
      <c r="H19" s="592"/>
      <c r="I19" s="593"/>
    </row>
    <row r="20" spans="1:9">
      <c r="A20" s="583" t="s">
        <v>807</v>
      </c>
      <c r="B20" s="584" t="s">
        <v>818</v>
      </c>
      <c r="C20" s="585"/>
      <c r="D20" s="585"/>
      <c r="E20" s="585"/>
      <c r="F20" s="585"/>
      <c r="G20" s="585"/>
      <c r="H20" s="585"/>
      <c r="I20" s="586">
        <f t="shared" si="0"/>
        <v>0</v>
      </c>
    </row>
    <row r="21" spans="1:9">
      <c r="A21" s="583" t="s">
        <v>819</v>
      </c>
      <c r="B21" s="584" t="s">
        <v>820</v>
      </c>
      <c r="C21" s="585"/>
      <c r="D21" s="585"/>
      <c r="E21" s="585"/>
      <c r="F21" s="585"/>
      <c r="G21" s="585"/>
      <c r="H21" s="585"/>
      <c r="I21" s="586">
        <f t="shared" si="0"/>
        <v>0</v>
      </c>
    </row>
    <row r="22" spans="1:9">
      <c r="A22" s="583" t="s">
        <v>821</v>
      </c>
      <c r="B22" s="584" t="s">
        <v>822</v>
      </c>
      <c r="C22" s="585"/>
      <c r="D22" s="585"/>
      <c r="E22" s="585"/>
      <c r="F22" s="585"/>
      <c r="G22" s="585"/>
      <c r="H22" s="585"/>
      <c r="I22" s="586">
        <f t="shared" si="0"/>
        <v>0</v>
      </c>
    </row>
    <row r="23" spans="1:9">
      <c r="A23" s="583" t="s">
        <v>823</v>
      </c>
      <c r="B23" s="584" t="s">
        <v>824</v>
      </c>
      <c r="C23" s="585"/>
      <c r="D23" s="585"/>
      <c r="E23" s="585"/>
      <c r="F23" s="585"/>
      <c r="G23" s="585"/>
      <c r="H23" s="585"/>
      <c r="I23" s="586">
        <f t="shared" si="0"/>
        <v>0</v>
      </c>
    </row>
    <row r="24" spans="1:9">
      <c r="A24" s="583" t="s">
        <v>825</v>
      </c>
      <c r="B24" s="584" t="s">
        <v>826</v>
      </c>
      <c r="C24" s="585"/>
      <c r="D24" s="585"/>
      <c r="E24" s="585"/>
      <c r="F24" s="585"/>
      <c r="G24" s="585"/>
      <c r="H24" s="585"/>
      <c r="I24" s="586">
        <f t="shared" si="0"/>
        <v>0</v>
      </c>
    </row>
    <row r="25" spans="1:9">
      <c r="A25" s="583" t="s">
        <v>827</v>
      </c>
      <c r="B25" s="584" t="s">
        <v>828</v>
      </c>
      <c r="C25" s="585"/>
      <c r="D25" s="585"/>
      <c r="E25" s="585"/>
      <c r="F25" s="585"/>
      <c r="G25" s="585"/>
      <c r="H25" s="585"/>
      <c r="I25" s="586">
        <f t="shared" si="0"/>
        <v>0</v>
      </c>
    </row>
    <row r="26" spans="1:9">
      <c r="A26" s="594" t="s">
        <v>829</v>
      </c>
      <c r="B26" s="584" t="s">
        <v>830</v>
      </c>
      <c r="C26" s="585"/>
      <c r="D26" s="585"/>
      <c r="E26" s="585"/>
      <c r="F26" s="585"/>
      <c r="G26" s="585"/>
      <c r="H26" s="585"/>
      <c r="I26" s="586">
        <f t="shared" si="0"/>
        <v>0</v>
      </c>
    </row>
    <row r="27" spans="1:9" ht="15.6" thickBot="1">
      <c r="A27" s="595" t="s">
        <v>831</v>
      </c>
      <c r="B27" s="588" t="s">
        <v>832</v>
      </c>
      <c r="C27" s="589">
        <f t="shared" ref="C27:H27" si="2">SUM(C20:C26)</f>
        <v>0</v>
      </c>
      <c r="D27" s="589">
        <f t="shared" si="2"/>
        <v>0</v>
      </c>
      <c r="E27" s="589">
        <f t="shared" si="2"/>
        <v>0</v>
      </c>
      <c r="F27" s="589">
        <f t="shared" si="2"/>
        <v>0</v>
      </c>
      <c r="G27" s="589">
        <f t="shared" si="2"/>
        <v>0</v>
      </c>
      <c r="H27" s="589">
        <f t="shared" si="2"/>
        <v>0</v>
      </c>
      <c r="I27" s="590">
        <f t="shared" si="0"/>
        <v>0</v>
      </c>
    </row>
    <row r="28" spans="1:9" s="397" customFormat="1">
      <c r="B28" s="467"/>
      <c r="D28" s="542"/>
      <c r="E28" s="542"/>
      <c r="F28" s="542"/>
      <c r="G28" s="542"/>
      <c r="H28" s="542"/>
      <c r="I28" s="542"/>
    </row>
    <row r="29" spans="1:9" s="397" customFormat="1">
      <c r="B29" s="467"/>
      <c r="D29" s="542"/>
      <c r="E29" s="542"/>
      <c r="F29" s="542"/>
      <c r="G29" s="542"/>
      <c r="H29" s="542"/>
      <c r="I29" s="542"/>
    </row>
    <row r="30" spans="1:9" s="397" customFormat="1">
      <c r="A30" s="397" t="s">
        <v>242</v>
      </c>
      <c r="B30" s="349">
        <f>Title!B11</f>
        <v>45777</v>
      </c>
      <c r="D30" s="542"/>
      <c r="E30" s="542"/>
      <c r="F30" s="542"/>
      <c r="G30" s="542"/>
      <c r="H30" s="542"/>
      <c r="I30" s="542"/>
    </row>
    <row r="31" spans="1:9" s="397" customFormat="1">
      <c r="A31" s="123"/>
      <c r="B31" s="349"/>
      <c r="D31" s="542"/>
      <c r="E31" s="542"/>
      <c r="F31" s="542"/>
      <c r="G31" s="542"/>
      <c r="H31" s="542"/>
      <c r="I31" s="542"/>
    </row>
    <row r="32" spans="1:9" s="397" customFormat="1">
      <c r="A32" s="611" t="s">
        <v>256</v>
      </c>
      <c r="B32" s="611" t="s">
        <v>517</v>
      </c>
      <c r="D32" s="542"/>
      <c r="E32" s="542"/>
      <c r="F32" s="542"/>
      <c r="G32" s="542"/>
      <c r="H32" s="542"/>
      <c r="I32" s="542"/>
    </row>
    <row r="33" spans="1:9" s="397" customFormat="1">
      <c r="A33" s="123"/>
      <c r="B33" s="348"/>
      <c r="D33" s="542"/>
      <c r="E33" s="542"/>
      <c r="F33" s="542"/>
      <c r="G33" s="542"/>
      <c r="H33" s="542"/>
      <c r="I33" s="542"/>
    </row>
    <row r="34" spans="1:9" s="397" customFormat="1">
      <c r="A34" s="611" t="s">
        <v>247</v>
      </c>
      <c r="B34" s="611" t="s">
        <v>512</v>
      </c>
      <c r="D34" s="542"/>
      <c r="E34" s="542"/>
      <c r="F34" s="542"/>
      <c r="G34" s="542"/>
      <c r="H34" s="542"/>
      <c r="I34" s="542"/>
    </row>
    <row r="35" spans="1:9" s="397" customFormat="1">
      <c r="B35" s="467"/>
      <c r="D35" s="542"/>
      <c r="E35" s="542"/>
      <c r="F35" s="542"/>
      <c r="G35" s="542"/>
      <c r="H35" s="542"/>
      <c r="I35" s="542"/>
    </row>
    <row r="36" spans="1:9" s="397" customFormat="1">
      <c r="B36" s="467"/>
      <c r="D36" s="542"/>
      <c r="E36" s="542"/>
      <c r="F36" s="542"/>
      <c r="G36" s="542"/>
      <c r="H36" s="542"/>
      <c r="I36" s="542"/>
    </row>
    <row r="37" spans="1:9" s="397" customFormat="1">
      <c r="B37" s="467"/>
      <c r="D37" s="542"/>
      <c r="E37" s="542"/>
      <c r="F37" s="542"/>
      <c r="G37" s="542"/>
      <c r="H37" s="542"/>
      <c r="I37" s="542"/>
    </row>
    <row r="38" spans="1:9" s="397" customFormat="1">
      <c r="B38" s="467"/>
      <c r="D38" s="542"/>
      <c r="E38" s="542"/>
      <c r="F38" s="542"/>
      <c r="G38" s="542"/>
      <c r="H38" s="542"/>
      <c r="I38" s="542"/>
    </row>
    <row r="39" spans="1:9" s="397" customFormat="1">
      <c r="B39" s="467"/>
      <c r="D39" s="542"/>
      <c r="E39" s="542"/>
      <c r="F39" s="542"/>
      <c r="G39" s="542"/>
      <c r="H39" s="542"/>
      <c r="I39" s="542"/>
    </row>
    <row r="40" spans="1:9" s="397" customFormat="1">
      <c r="B40" s="467"/>
      <c r="D40" s="542"/>
      <c r="E40" s="542"/>
      <c r="F40" s="542"/>
      <c r="G40" s="542"/>
      <c r="H40" s="542"/>
      <c r="I40" s="542"/>
    </row>
    <row r="41" spans="1:9" s="397" customFormat="1">
      <c r="B41" s="467"/>
      <c r="D41" s="542"/>
      <c r="E41" s="542"/>
      <c r="F41" s="542"/>
      <c r="G41" s="542"/>
      <c r="H41" s="542"/>
      <c r="I41" s="542"/>
    </row>
    <row r="42" spans="1:9" s="397" customFormat="1">
      <c r="B42" s="467"/>
      <c r="D42" s="542"/>
      <c r="E42" s="542"/>
      <c r="F42" s="542"/>
      <c r="G42" s="542"/>
      <c r="H42" s="542"/>
      <c r="I42" s="542"/>
    </row>
    <row r="43" spans="1:9" s="397" customFormat="1">
      <c r="B43" s="467"/>
      <c r="D43" s="542"/>
      <c r="E43" s="542"/>
      <c r="F43" s="542"/>
      <c r="G43" s="542"/>
      <c r="H43" s="542"/>
      <c r="I43" s="542"/>
    </row>
    <row r="44" spans="1:9" s="397" customFormat="1">
      <c r="B44" s="467"/>
      <c r="D44" s="542"/>
      <c r="E44" s="542"/>
      <c r="F44" s="542"/>
      <c r="G44" s="542"/>
      <c r="H44" s="542"/>
      <c r="I44" s="542"/>
    </row>
    <row r="45" spans="1:9" s="397" customFormat="1">
      <c r="B45" s="467"/>
      <c r="D45" s="542"/>
      <c r="E45" s="542"/>
      <c r="F45" s="542"/>
      <c r="G45" s="542"/>
      <c r="H45" s="542"/>
      <c r="I45" s="542"/>
    </row>
    <row r="46" spans="1:9" s="397" customFormat="1">
      <c r="B46" s="467"/>
      <c r="D46" s="542"/>
      <c r="E46" s="542"/>
      <c r="F46" s="542"/>
      <c r="G46" s="542"/>
      <c r="H46" s="542"/>
      <c r="I46" s="542"/>
    </row>
    <row r="47" spans="1:9" s="397" customFormat="1">
      <c r="B47" s="467"/>
      <c r="D47" s="542"/>
      <c r="E47" s="542"/>
      <c r="F47" s="542"/>
      <c r="G47" s="542"/>
      <c r="H47" s="542"/>
      <c r="I47" s="542"/>
    </row>
    <row r="48" spans="1:9" s="397" customFormat="1">
      <c r="B48" s="467"/>
      <c r="D48" s="542"/>
      <c r="E48" s="542"/>
      <c r="F48" s="542"/>
      <c r="G48" s="542"/>
      <c r="H48" s="542"/>
      <c r="I48" s="542"/>
    </row>
    <row r="49" spans="2:9" s="397" customFormat="1">
      <c r="B49" s="467"/>
      <c r="D49" s="542"/>
      <c r="E49" s="542"/>
      <c r="F49" s="542"/>
      <c r="G49" s="542"/>
      <c r="H49" s="542"/>
      <c r="I49" s="542"/>
    </row>
    <row r="50" spans="2:9" s="397" customFormat="1">
      <c r="B50" s="467"/>
      <c r="D50" s="542"/>
      <c r="E50" s="542"/>
      <c r="F50" s="542"/>
      <c r="G50" s="542"/>
      <c r="H50" s="542"/>
      <c r="I50" s="542"/>
    </row>
    <row r="51" spans="2:9" s="397" customFormat="1">
      <c r="B51" s="467"/>
      <c r="D51" s="542"/>
      <c r="E51" s="542"/>
      <c r="F51" s="542"/>
      <c r="G51" s="542"/>
      <c r="H51" s="542"/>
      <c r="I51" s="542"/>
    </row>
    <row r="52" spans="2:9" s="397" customFormat="1">
      <c r="B52" s="467"/>
      <c r="D52" s="542"/>
      <c r="E52" s="542"/>
      <c r="F52" s="542"/>
      <c r="G52" s="542"/>
      <c r="H52" s="542"/>
      <c r="I52" s="542"/>
    </row>
    <row r="53" spans="2:9" s="397" customFormat="1">
      <c r="B53" s="467"/>
      <c r="D53" s="542"/>
      <c r="E53" s="542"/>
      <c r="F53" s="542"/>
      <c r="G53" s="542"/>
      <c r="H53" s="542"/>
      <c r="I53" s="542"/>
    </row>
    <row r="54" spans="2:9" s="397" customFormat="1">
      <c r="B54" s="467"/>
      <c r="D54" s="542"/>
      <c r="E54" s="542"/>
      <c r="F54" s="542"/>
      <c r="G54" s="542"/>
      <c r="H54" s="542"/>
      <c r="I54" s="542"/>
    </row>
    <row r="55" spans="2:9" s="397" customFormat="1">
      <c r="B55" s="467"/>
      <c r="D55" s="542"/>
      <c r="E55" s="542"/>
      <c r="F55" s="542"/>
      <c r="G55" s="542"/>
      <c r="H55" s="542"/>
      <c r="I55" s="542"/>
    </row>
    <row r="56" spans="2:9" s="397" customFormat="1">
      <c r="B56" s="467"/>
      <c r="D56" s="542"/>
      <c r="E56" s="542"/>
      <c r="F56" s="542"/>
      <c r="G56" s="542"/>
      <c r="H56" s="542"/>
      <c r="I56" s="542"/>
    </row>
    <row r="57" spans="2:9">
      <c r="D57" s="596"/>
      <c r="E57" s="596"/>
      <c r="F57" s="596"/>
      <c r="G57" s="596"/>
      <c r="H57" s="596"/>
      <c r="I57" s="596"/>
    </row>
    <row r="58" spans="2:9">
      <c r="D58" s="596"/>
      <c r="E58" s="596"/>
      <c r="F58" s="596"/>
      <c r="G58" s="596"/>
      <c r="H58" s="596"/>
      <c r="I58" s="596"/>
    </row>
    <row r="59" spans="2:9">
      <c r="D59" s="596"/>
      <c r="E59" s="596"/>
      <c r="F59" s="596"/>
      <c r="G59" s="596"/>
      <c r="H59" s="596"/>
      <c r="I59" s="596"/>
    </row>
    <row r="60" spans="2:9">
      <c r="D60" s="596"/>
      <c r="E60" s="596"/>
      <c r="F60" s="596"/>
      <c r="G60" s="596"/>
      <c r="H60" s="596"/>
      <c r="I60" s="596"/>
    </row>
    <row r="61" spans="2:9">
      <c r="D61" s="596"/>
      <c r="E61" s="596"/>
      <c r="F61" s="596"/>
      <c r="G61" s="596"/>
      <c r="H61" s="596"/>
      <c r="I61" s="596"/>
    </row>
    <row r="62" spans="2:9">
      <c r="D62" s="596"/>
      <c r="E62" s="596"/>
      <c r="F62" s="596"/>
      <c r="G62" s="596"/>
      <c r="H62" s="596"/>
      <c r="I62" s="596"/>
    </row>
    <row r="63" spans="2:9">
      <c r="D63" s="596"/>
      <c r="E63" s="596"/>
      <c r="F63" s="596"/>
      <c r="G63" s="596"/>
      <c r="H63" s="596"/>
      <c r="I63" s="596"/>
    </row>
    <row r="64" spans="2:9">
      <c r="D64" s="596"/>
      <c r="E64" s="596"/>
      <c r="F64" s="596"/>
      <c r="G64" s="596"/>
      <c r="H64" s="596"/>
      <c r="I64" s="596"/>
    </row>
    <row r="65" spans="4:9">
      <c r="D65" s="596"/>
      <c r="E65" s="596"/>
      <c r="F65" s="596"/>
      <c r="G65" s="596"/>
      <c r="H65" s="596"/>
      <c r="I65" s="596"/>
    </row>
    <row r="66" spans="4:9">
      <c r="D66" s="596"/>
      <c r="E66" s="596"/>
      <c r="F66" s="596"/>
      <c r="G66" s="596"/>
      <c r="H66" s="596"/>
      <c r="I66" s="596"/>
    </row>
    <row r="67" spans="4:9">
      <c r="D67" s="596"/>
      <c r="E67" s="596"/>
      <c r="F67" s="596"/>
      <c r="G67" s="596"/>
      <c r="H67" s="596"/>
      <c r="I67" s="596"/>
    </row>
    <row r="68" spans="4:9">
      <c r="D68" s="596"/>
      <c r="E68" s="596"/>
      <c r="F68" s="596"/>
      <c r="G68" s="596"/>
      <c r="H68" s="596"/>
      <c r="I68" s="596"/>
    </row>
    <row r="69" spans="4:9">
      <c r="D69" s="596"/>
      <c r="E69" s="596"/>
      <c r="F69" s="596"/>
      <c r="G69" s="596"/>
      <c r="H69" s="596"/>
      <c r="I69" s="596"/>
    </row>
    <row r="70" spans="4:9">
      <c r="D70" s="596"/>
      <c r="E70" s="596"/>
      <c r="F70" s="596"/>
      <c r="G70" s="596"/>
      <c r="H70" s="596"/>
      <c r="I70" s="596"/>
    </row>
    <row r="71" spans="4:9">
      <c r="D71" s="596"/>
      <c r="E71" s="596"/>
      <c r="F71" s="596"/>
      <c r="G71" s="596"/>
      <c r="H71" s="596"/>
      <c r="I71" s="596"/>
    </row>
    <row r="72" spans="4:9">
      <c r="D72" s="596"/>
      <c r="E72" s="596"/>
      <c r="F72" s="596"/>
      <c r="G72" s="596"/>
      <c r="H72" s="596"/>
      <c r="I72" s="596"/>
    </row>
    <row r="73" spans="4:9">
      <c r="D73" s="596"/>
      <c r="E73" s="596"/>
      <c r="F73" s="596"/>
      <c r="G73" s="596"/>
      <c r="H73" s="596"/>
      <c r="I73" s="596"/>
    </row>
    <row r="74" spans="4:9">
      <c r="D74" s="596"/>
      <c r="E74" s="596"/>
      <c r="F74" s="596"/>
      <c r="G74" s="596"/>
      <c r="H74" s="596"/>
      <c r="I74" s="596"/>
    </row>
    <row r="75" spans="4:9">
      <c r="D75" s="596"/>
      <c r="E75" s="596"/>
      <c r="F75" s="596"/>
      <c r="G75" s="596"/>
      <c r="H75" s="596"/>
      <c r="I75" s="596"/>
    </row>
    <row r="76" spans="4:9">
      <c r="D76" s="596"/>
      <c r="E76" s="596"/>
      <c r="F76" s="596"/>
      <c r="G76" s="596"/>
      <c r="H76" s="596"/>
      <c r="I76" s="596"/>
    </row>
    <row r="77" spans="4:9">
      <c r="D77" s="596"/>
      <c r="E77" s="596"/>
      <c r="F77" s="596"/>
      <c r="G77" s="596"/>
      <c r="H77" s="596"/>
      <c r="I77" s="596"/>
    </row>
    <row r="78" spans="4:9">
      <c r="D78" s="596"/>
      <c r="E78" s="596"/>
      <c r="F78" s="596"/>
      <c r="G78" s="596"/>
      <c r="H78" s="596"/>
      <c r="I78" s="596"/>
    </row>
    <row r="79" spans="4:9">
      <c r="D79" s="596"/>
      <c r="E79" s="596"/>
      <c r="F79" s="596"/>
      <c r="G79" s="596"/>
      <c r="H79" s="596"/>
      <c r="I79" s="596"/>
    </row>
    <row r="80" spans="4:9">
      <c r="D80" s="596"/>
      <c r="E80" s="596"/>
      <c r="F80" s="596"/>
      <c r="G80" s="596"/>
      <c r="H80" s="596"/>
      <c r="I80" s="596"/>
    </row>
    <row r="81" spans="4:9">
      <c r="D81" s="596"/>
      <c r="E81" s="596"/>
      <c r="F81" s="596"/>
      <c r="G81" s="596"/>
      <c r="H81" s="596"/>
      <c r="I81" s="596"/>
    </row>
    <row r="82" spans="4:9">
      <c r="D82" s="596"/>
      <c r="E82" s="596"/>
      <c r="F82" s="596"/>
      <c r="G82" s="596"/>
      <c r="H82" s="596"/>
      <c r="I82" s="596"/>
    </row>
    <row r="83" spans="4:9">
      <c r="D83" s="596"/>
      <c r="E83" s="596"/>
      <c r="F83" s="596"/>
      <c r="G83" s="596"/>
      <c r="H83" s="596"/>
      <c r="I83" s="596"/>
    </row>
    <row r="84" spans="4:9">
      <c r="D84" s="596"/>
      <c r="E84" s="596"/>
      <c r="F84" s="596"/>
      <c r="G84" s="596"/>
      <c r="H84" s="596"/>
      <c r="I84" s="596"/>
    </row>
    <row r="85" spans="4:9">
      <c r="D85" s="596"/>
      <c r="E85" s="596"/>
      <c r="F85" s="596"/>
      <c r="G85" s="596"/>
      <c r="H85" s="596"/>
      <c r="I85" s="596"/>
    </row>
    <row r="86" spans="4:9">
      <c r="D86" s="596"/>
      <c r="E86" s="596"/>
      <c r="F86" s="596"/>
      <c r="G86" s="596"/>
      <c r="H86" s="596"/>
      <c r="I86" s="596"/>
    </row>
    <row r="87" spans="4:9">
      <c r="D87" s="596"/>
      <c r="E87" s="596"/>
      <c r="F87" s="596"/>
      <c r="G87" s="596"/>
      <c r="H87" s="596"/>
      <c r="I87" s="596"/>
    </row>
    <row r="88" spans="4:9">
      <c r="D88" s="596"/>
      <c r="E88" s="596"/>
      <c r="F88" s="596"/>
      <c r="G88" s="596"/>
      <c r="H88" s="596"/>
      <c r="I88" s="596"/>
    </row>
    <row r="89" spans="4:9">
      <c r="D89" s="596"/>
      <c r="E89" s="596"/>
      <c r="F89" s="596"/>
      <c r="G89" s="596"/>
      <c r="H89" s="596"/>
      <c r="I89" s="596"/>
    </row>
    <row r="90" spans="4:9">
      <c r="D90" s="596"/>
      <c r="E90" s="596"/>
      <c r="F90" s="596"/>
      <c r="G90" s="596"/>
      <c r="H90" s="596"/>
      <c r="I90" s="596"/>
    </row>
    <row r="91" spans="4:9">
      <c r="D91" s="596"/>
      <c r="E91" s="596"/>
      <c r="F91" s="596"/>
      <c r="G91" s="596"/>
      <c r="H91" s="596"/>
      <c r="I91" s="596"/>
    </row>
    <row r="92" spans="4:9">
      <c r="D92" s="596"/>
      <c r="E92" s="596"/>
      <c r="F92" s="596"/>
      <c r="G92" s="596"/>
      <c r="H92" s="596"/>
      <c r="I92" s="596"/>
    </row>
    <row r="93" spans="4:9">
      <c r="D93" s="596"/>
      <c r="E93" s="596"/>
      <c r="F93" s="596"/>
      <c r="G93" s="596"/>
      <c r="H93" s="596"/>
      <c r="I93" s="596"/>
    </row>
    <row r="94" spans="4:9">
      <c r="D94" s="596"/>
      <c r="E94" s="596"/>
      <c r="F94" s="596"/>
      <c r="G94" s="596"/>
      <c r="H94" s="596"/>
      <c r="I94" s="596"/>
    </row>
    <row r="95" spans="4:9">
      <c r="D95" s="596"/>
      <c r="E95" s="596"/>
      <c r="F95" s="596"/>
      <c r="G95" s="596"/>
      <c r="H95" s="596"/>
      <c r="I95" s="596"/>
    </row>
    <row r="96" spans="4:9">
      <c r="D96" s="596"/>
      <c r="E96" s="596"/>
      <c r="F96" s="596"/>
      <c r="G96" s="596"/>
      <c r="H96" s="596"/>
      <c r="I96" s="596"/>
    </row>
    <row r="97" spans="2:9">
      <c r="D97" s="596"/>
      <c r="E97" s="596"/>
      <c r="F97" s="596"/>
      <c r="G97" s="596"/>
      <c r="H97" s="596"/>
      <c r="I97" s="596"/>
    </row>
    <row r="98" spans="2:9">
      <c r="D98" s="596"/>
      <c r="E98" s="596"/>
      <c r="F98" s="596"/>
      <c r="G98" s="596"/>
      <c r="H98" s="596"/>
      <c r="I98" s="596"/>
    </row>
    <row r="99" spans="2:9">
      <c r="D99" s="596"/>
      <c r="E99" s="596"/>
      <c r="F99" s="596"/>
      <c r="G99" s="596"/>
      <c r="H99" s="596"/>
      <c r="I99" s="596"/>
    </row>
    <row r="100" spans="2:9">
      <c r="D100" s="596"/>
      <c r="E100" s="596"/>
      <c r="F100" s="596"/>
      <c r="G100" s="596"/>
      <c r="H100" s="596"/>
      <c r="I100" s="596"/>
    </row>
    <row r="101" spans="2:9">
      <c r="D101" s="596"/>
      <c r="E101" s="596"/>
      <c r="F101" s="596"/>
      <c r="G101" s="596"/>
      <c r="H101" s="596"/>
      <c r="I101" s="596"/>
    </row>
    <row r="102" spans="2:9">
      <c r="B102" s="396"/>
      <c r="D102" s="596"/>
      <c r="E102" s="596"/>
      <c r="F102" s="596"/>
      <c r="G102" s="596"/>
      <c r="H102" s="596"/>
      <c r="I102" s="596"/>
    </row>
    <row r="103" spans="2:9">
      <c r="B103" s="396"/>
      <c r="D103" s="596"/>
      <c r="E103" s="596"/>
      <c r="F103" s="596"/>
      <c r="G103" s="596"/>
      <c r="H103" s="596"/>
      <c r="I103" s="596"/>
    </row>
    <row r="104" spans="2:9">
      <c r="B104" s="396"/>
      <c r="D104" s="596"/>
      <c r="E104" s="596"/>
      <c r="F104" s="596"/>
      <c r="G104" s="596"/>
      <c r="H104" s="596"/>
      <c r="I104" s="596"/>
    </row>
    <row r="105" spans="2:9">
      <c r="B105" s="396"/>
      <c r="D105" s="596"/>
      <c r="E105" s="596"/>
      <c r="F105" s="596"/>
      <c r="G105" s="596"/>
      <c r="H105" s="596"/>
      <c r="I105" s="596"/>
    </row>
    <row r="106" spans="2:9">
      <c r="B106" s="396"/>
      <c r="D106" s="596"/>
      <c r="E106" s="596"/>
      <c r="F106" s="596"/>
      <c r="G106" s="596"/>
      <c r="H106" s="596"/>
      <c r="I106" s="596"/>
    </row>
    <row r="107" spans="2:9">
      <c r="B107" s="396"/>
      <c r="D107" s="596"/>
      <c r="E107" s="596"/>
      <c r="F107" s="596"/>
      <c r="G107" s="596"/>
      <c r="H107" s="596"/>
      <c r="I107" s="596"/>
    </row>
    <row r="108" spans="2:9">
      <c r="B108" s="396"/>
      <c r="D108" s="596"/>
      <c r="E108" s="596"/>
      <c r="F108" s="596"/>
      <c r="G108" s="596"/>
      <c r="H108" s="596"/>
      <c r="I108" s="596"/>
    </row>
    <row r="109" spans="2:9">
      <c r="B109" s="396"/>
      <c r="D109" s="596"/>
      <c r="E109" s="596"/>
      <c r="F109" s="596"/>
      <c r="G109" s="596"/>
      <c r="H109" s="596"/>
      <c r="I109" s="596"/>
    </row>
    <row r="110" spans="2:9">
      <c r="B110" s="396"/>
      <c r="D110" s="596"/>
      <c r="E110" s="596"/>
      <c r="F110" s="596"/>
      <c r="G110" s="596"/>
      <c r="H110" s="596"/>
      <c r="I110" s="596"/>
    </row>
    <row r="111" spans="2:9">
      <c r="B111" s="396"/>
      <c r="D111" s="596"/>
      <c r="E111" s="596"/>
      <c r="F111" s="596"/>
      <c r="G111" s="596"/>
      <c r="H111" s="596"/>
      <c r="I111" s="596"/>
    </row>
    <row r="112" spans="2:9">
      <c r="B112" s="396"/>
      <c r="D112" s="596"/>
      <c r="E112" s="596"/>
      <c r="F112" s="596"/>
      <c r="G112" s="596"/>
      <c r="H112" s="596"/>
      <c r="I112" s="596"/>
    </row>
    <row r="113" spans="2:9">
      <c r="B113" s="396"/>
      <c r="D113" s="596"/>
      <c r="E113" s="596"/>
      <c r="F113" s="596"/>
      <c r="G113" s="596"/>
      <c r="H113" s="596"/>
      <c r="I113" s="596"/>
    </row>
    <row r="114" spans="2:9">
      <c r="B114" s="396"/>
      <c r="D114" s="596"/>
      <c r="E114" s="596"/>
      <c r="F114" s="596"/>
      <c r="G114" s="596"/>
      <c r="H114" s="596"/>
      <c r="I114" s="596"/>
    </row>
    <row r="115" spans="2:9">
      <c r="B115" s="396"/>
      <c r="D115" s="596"/>
      <c r="E115" s="596"/>
      <c r="F115" s="596"/>
      <c r="G115" s="596"/>
      <c r="H115" s="596"/>
      <c r="I115" s="596"/>
    </row>
    <row r="116" spans="2:9">
      <c r="B116" s="396"/>
      <c r="D116" s="596"/>
      <c r="E116" s="596"/>
      <c r="F116" s="596"/>
      <c r="G116" s="596"/>
      <c r="H116" s="596"/>
      <c r="I116" s="596"/>
    </row>
    <row r="117" spans="2:9">
      <c r="B117" s="396"/>
      <c r="D117" s="596"/>
      <c r="E117" s="596"/>
      <c r="F117" s="596"/>
      <c r="G117" s="596"/>
      <c r="H117" s="596"/>
      <c r="I117" s="596"/>
    </row>
    <row r="118" spans="2:9">
      <c r="B118" s="396"/>
      <c r="D118" s="596"/>
      <c r="E118" s="596"/>
      <c r="F118" s="596"/>
      <c r="G118" s="596"/>
      <c r="H118" s="596"/>
      <c r="I118" s="596"/>
    </row>
    <row r="119" spans="2:9">
      <c r="B119" s="396"/>
      <c r="D119" s="596"/>
      <c r="E119" s="596"/>
      <c r="F119" s="596"/>
      <c r="G119" s="596"/>
      <c r="H119" s="596"/>
      <c r="I119" s="596"/>
    </row>
    <row r="120" spans="2:9">
      <c r="B120" s="396"/>
      <c r="D120" s="596"/>
      <c r="E120" s="596"/>
      <c r="F120" s="596"/>
      <c r="G120" s="596"/>
      <c r="H120" s="596"/>
      <c r="I120" s="596"/>
    </row>
    <row r="121" spans="2:9">
      <c r="B121" s="396"/>
      <c r="D121" s="596"/>
      <c r="E121" s="596"/>
      <c r="F121" s="596"/>
      <c r="G121" s="596"/>
      <c r="H121" s="596"/>
      <c r="I121" s="596"/>
    </row>
    <row r="122" spans="2:9">
      <c r="B122" s="396"/>
      <c r="D122" s="596"/>
      <c r="E122" s="596"/>
      <c r="F122" s="596"/>
      <c r="G122" s="596"/>
      <c r="H122" s="596"/>
      <c r="I122" s="596"/>
    </row>
    <row r="123" spans="2:9">
      <c r="B123" s="396"/>
      <c r="D123" s="596"/>
      <c r="E123" s="596"/>
      <c r="F123" s="596"/>
      <c r="G123" s="596"/>
      <c r="H123" s="596"/>
      <c r="I123" s="596"/>
    </row>
    <row r="124" spans="2:9">
      <c r="B124" s="396"/>
      <c r="D124" s="596"/>
      <c r="E124" s="596"/>
      <c r="F124" s="596"/>
      <c r="G124" s="596"/>
      <c r="H124" s="596"/>
      <c r="I124" s="596"/>
    </row>
    <row r="125" spans="2:9">
      <c r="B125" s="396"/>
      <c r="D125" s="596"/>
      <c r="E125" s="596"/>
      <c r="F125" s="596"/>
      <c r="G125" s="596"/>
      <c r="H125" s="596"/>
      <c r="I125" s="596"/>
    </row>
    <row r="126" spans="2:9">
      <c r="B126" s="396"/>
      <c r="D126" s="596"/>
      <c r="E126" s="596"/>
      <c r="F126" s="596"/>
      <c r="G126" s="596"/>
      <c r="H126" s="596"/>
      <c r="I126" s="596"/>
    </row>
    <row r="127" spans="2:9">
      <c r="B127" s="396"/>
      <c r="D127" s="596"/>
      <c r="E127" s="596"/>
      <c r="F127" s="596"/>
      <c r="G127" s="596"/>
      <c r="H127" s="596"/>
      <c r="I127" s="596"/>
    </row>
    <row r="128" spans="2:9">
      <c r="B128" s="396"/>
      <c r="D128" s="596"/>
      <c r="E128" s="596"/>
      <c r="F128" s="596"/>
      <c r="G128" s="596"/>
      <c r="H128" s="596"/>
      <c r="I128" s="596"/>
    </row>
    <row r="129" spans="2:9">
      <c r="B129" s="396"/>
      <c r="D129" s="596"/>
      <c r="E129" s="596"/>
      <c r="F129" s="596"/>
      <c r="G129" s="596"/>
      <c r="H129" s="596"/>
      <c r="I129" s="596"/>
    </row>
    <row r="130" spans="2:9">
      <c r="B130" s="396"/>
      <c r="D130" s="596"/>
      <c r="E130" s="596"/>
      <c r="F130" s="596"/>
      <c r="G130" s="596"/>
      <c r="H130" s="596"/>
      <c r="I130" s="596"/>
    </row>
    <row r="131" spans="2:9">
      <c r="B131" s="396"/>
      <c r="D131" s="596"/>
      <c r="E131" s="596"/>
      <c r="F131" s="596"/>
      <c r="G131" s="596"/>
      <c r="H131" s="596"/>
      <c r="I131" s="596"/>
    </row>
    <row r="132" spans="2:9">
      <c r="B132" s="396"/>
      <c r="D132" s="596"/>
      <c r="E132" s="596"/>
      <c r="F132" s="596"/>
      <c r="G132" s="596"/>
      <c r="H132" s="596"/>
      <c r="I132" s="596"/>
    </row>
    <row r="133" spans="2:9">
      <c r="B133" s="396"/>
      <c r="D133" s="596"/>
      <c r="E133" s="596"/>
      <c r="F133" s="596"/>
      <c r="G133" s="596"/>
      <c r="H133" s="596"/>
      <c r="I133" s="596"/>
    </row>
    <row r="134" spans="2:9">
      <c r="B134" s="396"/>
      <c r="D134" s="596"/>
      <c r="E134" s="596"/>
      <c r="F134" s="596"/>
      <c r="G134" s="596"/>
      <c r="H134" s="596"/>
      <c r="I134" s="596"/>
    </row>
    <row r="135" spans="2:9">
      <c r="B135" s="396"/>
      <c r="D135" s="596"/>
      <c r="E135" s="596"/>
      <c r="F135" s="596"/>
      <c r="G135" s="596"/>
      <c r="H135" s="596"/>
      <c r="I135" s="596"/>
    </row>
    <row r="136" spans="2:9">
      <c r="B136" s="396"/>
      <c r="D136" s="596"/>
      <c r="E136" s="596"/>
      <c r="F136" s="596"/>
      <c r="G136" s="596"/>
      <c r="H136" s="596"/>
      <c r="I136" s="596"/>
    </row>
    <row r="137" spans="2:9">
      <c r="B137" s="396"/>
      <c r="D137" s="596"/>
      <c r="E137" s="596"/>
      <c r="F137" s="596"/>
      <c r="G137" s="596"/>
      <c r="H137" s="596"/>
      <c r="I137" s="596"/>
    </row>
    <row r="138" spans="2:9">
      <c r="B138" s="396"/>
      <c r="D138" s="596"/>
      <c r="E138" s="596"/>
      <c r="F138" s="596"/>
      <c r="G138" s="596"/>
      <c r="H138" s="596"/>
      <c r="I138" s="596"/>
    </row>
    <row r="139" spans="2:9">
      <c r="B139" s="396"/>
      <c r="D139" s="596"/>
      <c r="E139" s="596"/>
      <c r="F139" s="596"/>
      <c r="G139" s="596"/>
      <c r="H139" s="596"/>
      <c r="I139" s="596"/>
    </row>
    <row r="140" spans="2:9">
      <c r="B140" s="396"/>
      <c r="D140" s="596"/>
      <c r="E140" s="596"/>
      <c r="F140" s="596"/>
      <c r="G140" s="596"/>
      <c r="H140" s="596"/>
      <c r="I140" s="596"/>
    </row>
    <row r="141" spans="2:9">
      <c r="B141" s="396"/>
      <c r="D141" s="596"/>
      <c r="E141" s="596"/>
      <c r="F141" s="596"/>
      <c r="G141" s="596"/>
      <c r="H141" s="596"/>
      <c r="I141" s="596"/>
    </row>
    <row r="142" spans="2:9">
      <c r="B142" s="396"/>
      <c r="D142" s="596"/>
      <c r="E142" s="596"/>
      <c r="F142" s="596"/>
      <c r="G142" s="596"/>
      <c r="H142" s="596"/>
      <c r="I142" s="596"/>
    </row>
    <row r="143" spans="2:9">
      <c r="B143" s="396"/>
      <c r="D143" s="596"/>
      <c r="E143" s="596"/>
      <c r="F143" s="596"/>
      <c r="G143" s="596"/>
      <c r="H143" s="596"/>
      <c r="I143" s="596"/>
    </row>
    <row r="144" spans="2:9">
      <c r="B144" s="396"/>
      <c r="D144" s="596"/>
      <c r="E144" s="596"/>
      <c r="F144" s="596"/>
      <c r="G144" s="596"/>
      <c r="H144" s="596"/>
      <c r="I144" s="596"/>
    </row>
    <row r="145" spans="2:9">
      <c r="B145" s="396"/>
      <c r="D145" s="596"/>
      <c r="E145" s="596"/>
      <c r="F145" s="596"/>
      <c r="G145" s="596"/>
      <c r="H145" s="596"/>
      <c r="I145" s="596"/>
    </row>
    <row r="146" spans="2:9">
      <c r="B146" s="396"/>
      <c r="D146" s="596"/>
      <c r="E146" s="596"/>
      <c r="F146" s="596"/>
      <c r="G146" s="596"/>
      <c r="H146" s="596"/>
      <c r="I146" s="596"/>
    </row>
    <row r="147" spans="2:9">
      <c r="B147" s="396"/>
      <c r="D147" s="596"/>
      <c r="E147" s="596"/>
      <c r="F147" s="596"/>
      <c r="G147" s="596"/>
      <c r="H147" s="596"/>
      <c r="I147" s="596"/>
    </row>
    <row r="148" spans="2:9">
      <c r="B148" s="396"/>
      <c r="D148" s="596"/>
      <c r="E148" s="596"/>
      <c r="F148" s="596"/>
      <c r="G148" s="596"/>
      <c r="H148" s="596"/>
      <c r="I148" s="596"/>
    </row>
    <row r="149" spans="2:9">
      <c r="B149" s="396"/>
      <c r="D149" s="596"/>
      <c r="E149" s="596"/>
      <c r="F149" s="596"/>
      <c r="G149" s="596"/>
      <c r="H149" s="596"/>
      <c r="I149" s="596"/>
    </row>
    <row r="150" spans="2:9">
      <c r="B150" s="396"/>
      <c r="D150" s="596"/>
      <c r="E150" s="596"/>
      <c r="F150" s="596"/>
      <c r="G150" s="596"/>
      <c r="H150" s="596"/>
      <c r="I150" s="596"/>
    </row>
    <row r="151" spans="2:9">
      <c r="B151" s="396"/>
      <c r="D151" s="596"/>
      <c r="E151" s="596"/>
      <c r="F151" s="596"/>
      <c r="G151" s="596"/>
      <c r="H151" s="596"/>
      <c r="I151" s="596"/>
    </row>
    <row r="152" spans="2:9">
      <c r="B152" s="396"/>
      <c r="D152" s="596"/>
      <c r="E152" s="596"/>
      <c r="F152" s="596"/>
      <c r="G152" s="596"/>
      <c r="H152" s="596"/>
      <c r="I152" s="596"/>
    </row>
    <row r="153" spans="2:9">
      <c r="B153" s="396"/>
      <c r="D153" s="596"/>
      <c r="E153" s="596"/>
      <c r="F153" s="596"/>
      <c r="G153" s="596"/>
      <c r="H153" s="596"/>
      <c r="I153" s="596"/>
    </row>
    <row r="154" spans="2:9">
      <c r="B154" s="396"/>
      <c r="D154" s="596"/>
      <c r="E154" s="596"/>
      <c r="F154" s="596"/>
      <c r="G154" s="596"/>
      <c r="H154" s="596"/>
      <c r="I154" s="596"/>
    </row>
    <row r="155" spans="2:9">
      <c r="B155" s="396"/>
      <c r="D155" s="596"/>
      <c r="E155" s="596"/>
      <c r="F155" s="596"/>
      <c r="G155" s="596"/>
      <c r="H155" s="596"/>
      <c r="I155" s="596"/>
    </row>
    <row r="156" spans="2:9">
      <c r="B156" s="396"/>
      <c r="D156" s="596"/>
      <c r="E156" s="596"/>
      <c r="F156" s="596"/>
      <c r="G156" s="596"/>
      <c r="H156" s="596"/>
      <c r="I156" s="596"/>
    </row>
    <row r="157" spans="2:9">
      <c r="B157" s="396"/>
      <c r="D157" s="596"/>
      <c r="E157" s="596"/>
      <c r="F157" s="596"/>
      <c r="G157" s="596"/>
      <c r="H157" s="596"/>
      <c r="I157" s="596"/>
    </row>
    <row r="158" spans="2:9">
      <c r="B158" s="396"/>
      <c r="D158" s="596"/>
      <c r="E158" s="596"/>
      <c r="F158" s="596"/>
      <c r="G158" s="596"/>
      <c r="H158" s="596"/>
      <c r="I158" s="596"/>
    </row>
    <row r="159" spans="2:9">
      <c r="B159" s="396"/>
      <c r="D159" s="596"/>
      <c r="E159" s="596"/>
      <c r="F159" s="596"/>
      <c r="G159" s="596"/>
      <c r="H159" s="596"/>
      <c r="I159" s="596"/>
    </row>
    <row r="160" spans="2:9">
      <c r="B160" s="396"/>
      <c r="D160" s="596"/>
      <c r="E160" s="596"/>
      <c r="F160" s="596"/>
      <c r="G160" s="596"/>
      <c r="H160" s="596"/>
      <c r="I160" s="596"/>
    </row>
    <row r="161" spans="2:9">
      <c r="B161" s="396"/>
      <c r="D161" s="596"/>
      <c r="E161" s="596"/>
      <c r="F161" s="596"/>
      <c r="G161" s="596"/>
      <c r="H161" s="596"/>
      <c r="I161" s="596"/>
    </row>
    <row r="162" spans="2:9">
      <c r="B162" s="396"/>
      <c r="D162" s="596"/>
      <c r="E162" s="596"/>
      <c r="F162" s="596"/>
      <c r="G162" s="596"/>
      <c r="H162" s="596"/>
      <c r="I162" s="596"/>
    </row>
    <row r="163" spans="2:9">
      <c r="B163" s="396"/>
      <c r="D163" s="596"/>
      <c r="E163" s="596"/>
      <c r="F163" s="596"/>
      <c r="G163" s="596"/>
      <c r="H163" s="596"/>
      <c r="I163" s="596"/>
    </row>
    <row r="164" spans="2:9">
      <c r="B164" s="396"/>
      <c r="D164" s="596"/>
      <c r="E164" s="596"/>
      <c r="F164" s="596"/>
      <c r="G164" s="596"/>
      <c r="H164" s="596"/>
      <c r="I164" s="596"/>
    </row>
    <row r="165" spans="2:9">
      <c r="B165" s="396"/>
      <c r="D165" s="596"/>
      <c r="E165" s="596"/>
      <c r="F165" s="596"/>
      <c r="G165" s="596"/>
      <c r="H165" s="596"/>
      <c r="I165" s="596"/>
    </row>
    <row r="166" spans="2:9">
      <c r="B166" s="396"/>
      <c r="D166" s="596"/>
      <c r="E166" s="596"/>
      <c r="F166" s="596"/>
      <c r="G166" s="596"/>
      <c r="H166" s="596"/>
      <c r="I166" s="596"/>
    </row>
    <row r="167" spans="2:9">
      <c r="B167" s="396"/>
      <c r="D167" s="596"/>
      <c r="E167" s="596"/>
      <c r="F167" s="596"/>
      <c r="G167" s="596"/>
      <c r="H167" s="596"/>
      <c r="I167" s="596"/>
    </row>
    <row r="168" spans="2:9">
      <c r="B168" s="396"/>
      <c r="D168" s="596"/>
      <c r="E168" s="596"/>
      <c r="F168" s="596"/>
      <c r="G168" s="596"/>
      <c r="H168" s="596"/>
      <c r="I168" s="596"/>
    </row>
    <row r="169" spans="2:9">
      <c r="B169" s="396"/>
      <c r="D169" s="596"/>
      <c r="E169" s="596"/>
      <c r="F169" s="596"/>
      <c r="G169" s="596"/>
      <c r="H169" s="596"/>
      <c r="I169" s="596"/>
    </row>
    <row r="170" spans="2:9">
      <c r="B170" s="396"/>
      <c r="D170" s="596"/>
      <c r="E170" s="596"/>
      <c r="F170" s="596"/>
      <c r="G170" s="596"/>
      <c r="H170" s="596"/>
      <c r="I170" s="596"/>
    </row>
    <row r="171" spans="2:9">
      <c r="B171" s="396"/>
      <c r="D171" s="596"/>
      <c r="E171" s="596"/>
      <c r="F171" s="596"/>
      <c r="G171" s="596"/>
      <c r="H171" s="596"/>
      <c r="I171" s="596"/>
    </row>
    <row r="172" spans="2:9">
      <c r="B172" s="396"/>
      <c r="D172" s="596"/>
      <c r="E172" s="596"/>
      <c r="F172" s="596"/>
      <c r="G172" s="596"/>
      <c r="H172" s="596"/>
      <c r="I172" s="596"/>
    </row>
    <row r="173" spans="2:9">
      <c r="B173" s="396"/>
      <c r="D173" s="596"/>
      <c r="E173" s="596"/>
      <c r="F173" s="596"/>
      <c r="G173" s="596"/>
      <c r="H173" s="596"/>
      <c r="I173" s="596"/>
    </row>
    <row r="174" spans="2:9">
      <c r="B174" s="396"/>
      <c r="D174" s="596"/>
      <c r="E174" s="596"/>
      <c r="F174" s="596"/>
      <c r="G174" s="596"/>
      <c r="H174" s="596"/>
      <c r="I174" s="596"/>
    </row>
    <row r="175" spans="2:9">
      <c r="B175" s="396"/>
      <c r="D175" s="596"/>
      <c r="E175" s="596"/>
      <c r="F175" s="596"/>
      <c r="G175" s="596"/>
      <c r="H175" s="596"/>
      <c r="I175" s="596"/>
    </row>
    <row r="176" spans="2:9">
      <c r="B176" s="396"/>
      <c r="D176" s="596"/>
      <c r="E176" s="596"/>
      <c r="F176" s="596"/>
      <c r="G176" s="596"/>
      <c r="H176" s="596"/>
      <c r="I176" s="596"/>
    </row>
    <row r="177" spans="2:9">
      <c r="B177" s="396"/>
      <c r="D177" s="596"/>
      <c r="E177" s="596"/>
      <c r="F177" s="596"/>
      <c r="G177" s="596"/>
      <c r="H177" s="596"/>
      <c r="I177" s="596"/>
    </row>
    <row r="178" spans="2:9">
      <c r="B178" s="396"/>
      <c r="D178" s="596"/>
      <c r="E178" s="596"/>
      <c r="F178" s="596"/>
      <c r="G178" s="596"/>
      <c r="H178" s="596"/>
      <c r="I178" s="596"/>
    </row>
    <row r="179" spans="2:9">
      <c r="B179" s="396"/>
      <c r="D179" s="596"/>
      <c r="E179" s="596"/>
      <c r="F179" s="596"/>
      <c r="G179" s="596"/>
      <c r="H179" s="596"/>
      <c r="I179" s="596"/>
    </row>
    <row r="180" spans="2:9">
      <c r="B180" s="396"/>
      <c r="D180" s="596"/>
      <c r="E180" s="596"/>
      <c r="F180" s="596"/>
      <c r="G180" s="596"/>
      <c r="H180" s="596"/>
      <c r="I180" s="596"/>
    </row>
    <row r="181" spans="2:9">
      <c r="B181" s="396"/>
      <c r="D181" s="596"/>
      <c r="E181" s="596"/>
      <c r="F181" s="596"/>
      <c r="G181" s="596"/>
      <c r="H181" s="596"/>
      <c r="I181" s="596"/>
    </row>
    <row r="182" spans="2:9">
      <c r="B182" s="396"/>
      <c r="D182" s="596"/>
      <c r="E182" s="596"/>
      <c r="F182" s="596"/>
      <c r="G182" s="596"/>
      <c r="H182" s="596"/>
      <c r="I182" s="596"/>
    </row>
    <row r="183" spans="2:9">
      <c r="B183" s="396"/>
      <c r="D183" s="596"/>
      <c r="E183" s="596"/>
      <c r="F183" s="596"/>
      <c r="G183" s="596"/>
      <c r="H183" s="596"/>
      <c r="I183" s="596"/>
    </row>
    <row r="184" spans="2:9">
      <c r="B184" s="396"/>
      <c r="D184" s="596"/>
      <c r="E184" s="596"/>
      <c r="F184" s="596"/>
      <c r="G184" s="596"/>
      <c r="H184" s="596"/>
      <c r="I184" s="596"/>
    </row>
    <row r="185" spans="2:9">
      <c r="B185" s="396"/>
      <c r="D185" s="596"/>
      <c r="E185" s="596"/>
      <c r="F185" s="596"/>
      <c r="G185" s="596"/>
      <c r="H185" s="596"/>
      <c r="I185" s="596"/>
    </row>
    <row r="186" spans="2:9">
      <c r="B186" s="396"/>
      <c r="D186" s="596"/>
      <c r="E186" s="596"/>
      <c r="F186" s="596"/>
      <c r="G186" s="596"/>
      <c r="H186" s="596"/>
      <c r="I186" s="596"/>
    </row>
    <row r="187" spans="2:9">
      <c r="B187" s="396"/>
      <c r="D187" s="596"/>
      <c r="E187" s="596"/>
      <c r="F187" s="596"/>
      <c r="G187" s="596"/>
      <c r="H187" s="596"/>
      <c r="I187" s="596"/>
    </row>
    <row r="188" spans="2:9">
      <c r="B188" s="396"/>
      <c r="D188" s="596"/>
      <c r="E188" s="596"/>
      <c r="F188" s="596"/>
      <c r="G188" s="596"/>
      <c r="H188" s="596"/>
      <c r="I188" s="596"/>
    </row>
    <row r="189" spans="2:9">
      <c r="B189" s="396"/>
      <c r="D189" s="596"/>
      <c r="E189" s="596"/>
      <c r="F189" s="596"/>
      <c r="G189" s="596"/>
      <c r="H189" s="596"/>
      <c r="I189" s="596"/>
    </row>
    <row r="190" spans="2:9">
      <c r="B190" s="396"/>
      <c r="D190" s="596"/>
      <c r="E190" s="596"/>
      <c r="F190" s="596"/>
      <c r="G190" s="596"/>
      <c r="H190" s="596"/>
      <c r="I190" s="596"/>
    </row>
    <row r="191" spans="2:9">
      <c r="B191" s="396"/>
      <c r="D191" s="596"/>
      <c r="E191" s="596"/>
      <c r="F191" s="596"/>
      <c r="G191" s="596"/>
      <c r="H191" s="596"/>
      <c r="I191" s="596"/>
    </row>
    <row r="192" spans="2:9">
      <c r="B192" s="396"/>
      <c r="D192" s="596"/>
      <c r="E192" s="596"/>
      <c r="F192" s="596"/>
      <c r="G192" s="596"/>
      <c r="H192" s="596"/>
      <c r="I192" s="596"/>
    </row>
    <row r="193" spans="2:9">
      <c r="B193" s="396"/>
      <c r="D193" s="596"/>
      <c r="E193" s="596"/>
      <c r="F193" s="596"/>
      <c r="G193" s="596"/>
      <c r="H193" s="596"/>
      <c r="I193" s="596"/>
    </row>
    <row r="194" spans="2:9">
      <c r="B194" s="396"/>
      <c r="D194" s="596"/>
      <c r="E194" s="596"/>
      <c r="F194" s="596"/>
      <c r="G194" s="596"/>
      <c r="H194" s="596"/>
      <c r="I194" s="596"/>
    </row>
    <row r="195" spans="2:9">
      <c r="B195" s="396"/>
      <c r="D195" s="596"/>
      <c r="E195" s="596"/>
      <c r="F195" s="596"/>
      <c r="G195" s="596"/>
      <c r="H195" s="596"/>
      <c r="I195" s="596"/>
    </row>
    <row r="196" spans="2:9">
      <c r="B196" s="396"/>
      <c r="D196" s="596"/>
      <c r="E196" s="596"/>
      <c r="F196" s="596"/>
      <c r="G196" s="596"/>
      <c r="H196" s="596"/>
      <c r="I196" s="596"/>
    </row>
    <row r="197" spans="2:9">
      <c r="B197" s="396"/>
      <c r="D197" s="596"/>
      <c r="E197" s="596"/>
      <c r="F197" s="596"/>
      <c r="G197" s="596"/>
      <c r="H197" s="596"/>
      <c r="I197" s="596"/>
    </row>
    <row r="198" spans="2:9">
      <c r="B198" s="396"/>
      <c r="D198" s="596"/>
      <c r="E198" s="596"/>
      <c r="F198" s="596"/>
      <c r="G198" s="596"/>
      <c r="H198" s="596"/>
      <c r="I198" s="596"/>
    </row>
    <row r="199" spans="2:9">
      <c r="B199" s="396"/>
      <c r="D199" s="596"/>
      <c r="E199" s="596"/>
      <c r="F199" s="596"/>
      <c r="G199" s="596"/>
      <c r="H199" s="596"/>
      <c r="I199" s="596"/>
    </row>
    <row r="200" spans="2:9">
      <c r="B200" s="396"/>
      <c r="D200" s="596"/>
      <c r="E200" s="596"/>
      <c r="F200" s="596"/>
      <c r="G200" s="596"/>
      <c r="H200" s="596"/>
      <c r="I200" s="596"/>
    </row>
    <row r="201" spans="2:9">
      <c r="B201" s="396"/>
      <c r="D201" s="596"/>
      <c r="E201" s="596"/>
      <c r="F201" s="596"/>
      <c r="G201" s="596"/>
      <c r="H201" s="596"/>
      <c r="I201" s="596"/>
    </row>
    <row r="202" spans="2:9">
      <c r="B202" s="396"/>
      <c r="D202" s="596"/>
      <c r="E202" s="596"/>
      <c r="F202" s="596"/>
      <c r="G202" s="596"/>
      <c r="H202" s="596"/>
      <c r="I202" s="596"/>
    </row>
    <row r="203" spans="2:9">
      <c r="B203" s="396"/>
      <c r="D203" s="596"/>
      <c r="E203" s="596"/>
      <c r="F203" s="596"/>
      <c r="G203" s="596"/>
      <c r="H203" s="596"/>
      <c r="I203" s="596"/>
    </row>
    <row r="204" spans="2:9">
      <c r="B204" s="396"/>
      <c r="D204" s="596"/>
      <c r="E204" s="596"/>
      <c r="F204" s="596"/>
      <c r="G204" s="596"/>
      <c r="H204" s="596"/>
      <c r="I204" s="596"/>
    </row>
    <row r="205" spans="2:9">
      <c r="B205" s="396"/>
      <c r="D205" s="596"/>
      <c r="E205" s="596"/>
      <c r="F205" s="596"/>
      <c r="G205" s="596"/>
      <c r="H205" s="596"/>
      <c r="I205" s="596"/>
    </row>
    <row r="206" spans="2:9">
      <c r="B206" s="396"/>
      <c r="D206" s="596"/>
      <c r="E206" s="596"/>
      <c r="F206" s="596"/>
      <c r="G206" s="596"/>
      <c r="H206" s="596"/>
      <c r="I206" s="596"/>
    </row>
    <row r="207" spans="2:9">
      <c r="B207" s="396"/>
      <c r="D207" s="596"/>
      <c r="E207" s="596"/>
      <c r="F207" s="596"/>
      <c r="G207" s="596"/>
      <c r="H207" s="596"/>
      <c r="I207" s="596"/>
    </row>
    <row r="208" spans="2:9">
      <c r="B208" s="396"/>
      <c r="D208" s="596"/>
      <c r="E208" s="596"/>
      <c r="F208" s="596"/>
      <c r="G208" s="596"/>
      <c r="H208" s="596"/>
      <c r="I208" s="596"/>
    </row>
    <row r="209" spans="2:9">
      <c r="B209" s="396"/>
      <c r="D209" s="596"/>
      <c r="E209" s="596"/>
      <c r="F209" s="596"/>
      <c r="G209" s="596"/>
      <c r="H209" s="596"/>
      <c r="I209" s="596"/>
    </row>
    <row r="210" spans="2:9">
      <c r="B210" s="396"/>
      <c r="D210" s="596"/>
      <c r="E210" s="596"/>
      <c r="F210" s="596"/>
      <c r="G210" s="596"/>
      <c r="H210" s="596"/>
      <c r="I210" s="596"/>
    </row>
    <row r="211" spans="2:9">
      <c r="B211" s="396"/>
      <c r="D211" s="596"/>
      <c r="E211" s="596"/>
      <c r="F211" s="596"/>
      <c r="G211" s="596"/>
      <c r="H211" s="596"/>
      <c r="I211" s="596"/>
    </row>
    <row r="212" spans="2:9">
      <c r="B212" s="396"/>
      <c r="D212" s="596"/>
      <c r="E212" s="596"/>
      <c r="F212" s="596"/>
      <c r="G212" s="596"/>
      <c r="H212" s="596"/>
      <c r="I212" s="596"/>
    </row>
    <row r="213" spans="2:9">
      <c r="B213" s="396"/>
      <c r="D213" s="596"/>
      <c r="E213" s="596"/>
      <c r="F213" s="596"/>
      <c r="G213" s="596"/>
      <c r="H213" s="596"/>
      <c r="I213" s="596"/>
    </row>
    <row r="214" spans="2:9">
      <c r="B214" s="396"/>
      <c r="D214" s="596"/>
      <c r="E214" s="596"/>
      <c r="F214" s="596"/>
      <c r="G214" s="596"/>
      <c r="H214" s="596"/>
      <c r="I214" s="596"/>
    </row>
    <row r="215" spans="2:9">
      <c r="B215" s="396"/>
      <c r="D215" s="596"/>
      <c r="E215" s="596"/>
      <c r="F215" s="596"/>
      <c r="G215" s="596"/>
      <c r="H215" s="596"/>
      <c r="I215" s="596"/>
    </row>
    <row r="216" spans="2:9">
      <c r="B216" s="396"/>
      <c r="D216" s="596"/>
      <c r="E216" s="596"/>
      <c r="F216" s="596"/>
      <c r="G216" s="596"/>
      <c r="H216" s="596"/>
      <c r="I216" s="596"/>
    </row>
    <row r="217" spans="2:9">
      <c r="B217" s="396"/>
      <c r="D217" s="596"/>
      <c r="E217" s="596"/>
      <c r="F217" s="596"/>
      <c r="G217" s="596"/>
      <c r="H217" s="596"/>
      <c r="I217" s="596"/>
    </row>
    <row r="218" spans="2:9">
      <c r="B218" s="396"/>
      <c r="D218" s="596"/>
      <c r="E218" s="596"/>
      <c r="F218" s="596"/>
      <c r="G218" s="596"/>
      <c r="H218" s="596"/>
      <c r="I218" s="596"/>
    </row>
    <row r="219" spans="2:9">
      <c r="B219" s="396"/>
      <c r="D219" s="596"/>
      <c r="E219" s="596"/>
      <c r="F219" s="596"/>
      <c r="G219" s="596"/>
      <c r="H219" s="596"/>
      <c r="I219" s="596"/>
    </row>
    <row r="220" spans="2:9">
      <c r="B220" s="396"/>
      <c r="D220" s="596"/>
      <c r="E220" s="596"/>
      <c r="F220" s="596"/>
      <c r="G220" s="596"/>
      <c r="H220" s="596"/>
      <c r="I220" s="596"/>
    </row>
    <row r="221" spans="2:9">
      <c r="B221" s="396"/>
      <c r="D221" s="596"/>
      <c r="E221" s="596"/>
      <c r="F221" s="596"/>
      <c r="G221" s="596"/>
      <c r="H221" s="596"/>
      <c r="I221" s="596"/>
    </row>
    <row r="222" spans="2:9">
      <c r="B222" s="396"/>
      <c r="D222" s="596"/>
      <c r="E222" s="596"/>
      <c r="F222" s="596"/>
      <c r="G222" s="596"/>
      <c r="H222" s="596"/>
      <c r="I222" s="596"/>
    </row>
    <row r="223" spans="2:9">
      <c r="B223" s="396"/>
      <c r="D223" s="596"/>
      <c r="E223" s="596"/>
      <c r="F223" s="596"/>
      <c r="G223" s="596"/>
      <c r="H223" s="596"/>
      <c r="I223" s="596"/>
    </row>
    <row r="224" spans="2:9">
      <c r="B224" s="396"/>
      <c r="D224" s="596"/>
      <c r="E224" s="596"/>
      <c r="F224" s="596"/>
      <c r="G224" s="596"/>
      <c r="H224" s="596"/>
      <c r="I224" s="596"/>
    </row>
    <row r="225" spans="2:9">
      <c r="B225" s="396"/>
      <c r="D225" s="596"/>
      <c r="E225" s="596"/>
      <c r="F225" s="596"/>
      <c r="G225" s="596"/>
      <c r="H225" s="596"/>
      <c r="I225" s="596"/>
    </row>
    <row r="226" spans="2:9">
      <c r="B226" s="396"/>
      <c r="D226" s="596"/>
      <c r="E226" s="596"/>
      <c r="F226" s="596"/>
      <c r="G226" s="596"/>
      <c r="H226" s="596"/>
      <c r="I226" s="596"/>
    </row>
    <row r="227" spans="2:9">
      <c r="B227" s="396"/>
      <c r="D227" s="596"/>
      <c r="E227" s="596"/>
      <c r="F227" s="596"/>
      <c r="G227" s="596"/>
      <c r="H227" s="596"/>
      <c r="I227" s="596"/>
    </row>
    <row r="228" spans="2:9">
      <c r="B228" s="396"/>
      <c r="D228" s="596"/>
      <c r="E228" s="596"/>
      <c r="F228" s="596"/>
      <c r="G228" s="596"/>
      <c r="H228" s="596"/>
      <c r="I228" s="596"/>
    </row>
    <row r="229" spans="2:9">
      <c r="B229" s="396"/>
      <c r="D229" s="596"/>
      <c r="E229" s="596"/>
      <c r="F229" s="596"/>
      <c r="G229" s="596"/>
      <c r="H229" s="596"/>
      <c r="I229" s="596"/>
    </row>
    <row r="230" spans="2:9">
      <c r="B230" s="396"/>
      <c r="D230" s="596"/>
      <c r="E230" s="596"/>
      <c r="F230" s="596"/>
      <c r="G230" s="596"/>
      <c r="H230" s="596"/>
      <c r="I230" s="596"/>
    </row>
    <row r="231" spans="2:9">
      <c r="B231" s="396"/>
      <c r="D231" s="596"/>
      <c r="E231" s="596"/>
      <c r="F231" s="596"/>
      <c r="G231" s="596"/>
      <c r="H231" s="596"/>
      <c r="I231" s="596"/>
    </row>
    <row r="232" spans="2:9">
      <c r="B232" s="396"/>
      <c r="D232" s="596"/>
      <c r="E232" s="596"/>
      <c r="F232" s="596"/>
      <c r="G232" s="596"/>
      <c r="H232" s="596"/>
      <c r="I232" s="596"/>
    </row>
    <row r="233" spans="2:9">
      <c r="B233" s="396"/>
      <c r="D233" s="596"/>
      <c r="E233" s="596"/>
      <c r="F233" s="596"/>
      <c r="G233" s="596"/>
      <c r="H233" s="596"/>
      <c r="I233" s="596"/>
    </row>
    <row r="234" spans="2:9">
      <c r="B234" s="396"/>
      <c r="D234" s="596"/>
      <c r="E234" s="596"/>
      <c r="F234" s="596"/>
      <c r="G234" s="596"/>
      <c r="H234" s="596"/>
      <c r="I234" s="596"/>
    </row>
    <row r="235" spans="2:9">
      <c r="B235" s="396"/>
      <c r="D235" s="596"/>
      <c r="E235" s="596"/>
      <c r="F235" s="596"/>
      <c r="G235" s="596"/>
      <c r="H235" s="596"/>
      <c r="I235" s="596"/>
    </row>
    <row r="236" spans="2:9">
      <c r="B236" s="396"/>
      <c r="D236" s="596"/>
      <c r="E236" s="596"/>
      <c r="F236" s="596"/>
      <c r="G236" s="596"/>
      <c r="H236" s="596"/>
      <c r="I236" s="596"/>
    </row>
    <row r="237" spans="2:9">
      <c r="B237" s="396"/>
      <c r="D237" s="596"/>
      <c r="E237" s="596"/>
      <c r="F237" s="596"/>
      <c r="G237" s="596"/>
      <c r="H237" s="596"/>
      <c r="I237" s="596"/>
    </row>
  </sheetData>
  <mergeCells count="4">
    <mergeCell ref="H7:I7"/>
    <mergeCell ref="A8:A10"/>
    <mergeCell ref="B8:B10"/>
    <mergeCell ref="I9:I10"/>
  </mergeCells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20:H26 C13:H17" xr:uid="{D10A8D41-E4D0-46E9-87B9-B8A9B0505917}">
      <formula1>0</formula1>
      <formula2>9999999999999990</formula2>
    </dataValidation>
  </dataValidations>
  <pageMargins left="0.70866141732283472" right="0.70866141732283472" top="0.74803149606299213" bottom="0.74803149606299213" header="0.31496062992125984" footer="0.31496062992125984"/>
  <pageSetup scale="7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927EB9-BFBB-42A1-9FF3-26C69EB9929F}">
  <sheetPr>
    <pageSetUpPr fitToPage="1"/>
  </sheetPr>
  <dimension ref="A1:P237"/>
  <sheetViews>
    <sheetView view="pageBreakPreview" zoomScale="60" zoomScaleNormal="75" workbookViewId="0">
      <pane xSplit="2" ySplit="11" topLeftCell="C12" activePane="bottomRight" state="frozen"/>
      <selection activeCell="B24" sqref="B24"/>
      <selection pane="topRight" activeCell="B24" sqref="B24"/>
      <selection pane="bottomLeft" activeCell="B24" sqref="B24"/>
      <selection pane="bottomRight" activeCell="B24" sqref="B24"/>
    </sheetView>
  </sheetViews>
  <sheetFormatPr defaultColWidth="10.59765625" defaultRowHeight="15.3"/>
  <cols>
    <col min="1" max="1" width="51.8984375" style="396" customWidth="1"/>
    <col min="2" max="2" width="10.59765625" style="562" customWidth="1"/>
    <col min="3" max="7" width="13.59765625" style="396" customWidth="1"/>
    <col min="8" max="9" width="14.59765625" style="396" customWidth="1"/>
    <col min="10" max="13" width="10.59765625" style="397"/>
    <col min="14" max="14" width="13.5" style="397" bestFit="1" customWidth="1"/>
    <col min="15" max="16" width="10.59765625" style="397"/>
    <col min="17" max="16384" width="10.59765625" style="396"/>
  </cols>
  <sheetData>
    <row r="1" spans="1:16" s="397" customFormat="1">
      <c r="A1" s="127" t="s">
        <v>797</v>
      </c>
      <c r="B1" s="127"/>
      <c r="C1" s="127"/>
      <c r="D1" s="127"/>
      <c r="E1" s="152"/>
      <c r="F1" s="152"/>
      <c r="G1" s="152"/>
      <c r="H1" s="152"/>
      <c r="I1" s="152"/>
      <c r="J1" s="152"/>
      <c r="K1" s="152"/>
      <c r="L1" s="563"/>
      <c r="M1" s="152"/>
      <c r="N1" s="152"/>
      <c r="O1" s="152"/>
    </row>
    <row r="2" spans="1:16" s="397" customFormat="1">
      <c r="A2" s="405"/>
      <c r="B2" s="127"/>
      <c r="C2" s="127"/>
      <c r="D2" s="127"/>
      <c r="E2" s="152"/>
      <c r="F2" s="152"/>
      <c r="G2" s="152"/>
      <c r="H2" s="152"/>
      <c r="I2" s="152"/>
      <c r="J2" s="152"/>
      <c r="K2" s="152"/>
      <c r="L2" s="563"/>
      <c r="M2" s="152"/>
      <c r="N2" s="152"/>
      <c r="O2" s="152"/>
    </row>
    <row r="3" spans="1:16" s="397" customFormat="1">
      <c r="A3" s="127"/>
      <c r="B3" s="127"/>
      <c r="C3" s="127"/>
      <c r="D3" s="127"/>
      <c r="E3" s="152"/>
      <c r="F3" s="152"/>
      <c r="G3" s="152"/>
      <c r="H3" s="152"/>
      <c r="I3" s="152"/>
      <c r="J3" s="152"/>
      <c r="K3" s="152"/>
      <c r="L3" s="152"/>
      <c r="O3" s="152"/>
    </row>
    <row r="4" spans="1:16" s="397" customFormat="1">
      <c r="A4" s="465" t="s">
        <v>511</v>
      </c>
      <c r="B4" s="564"/>
      <c r="C4" s="398"/>
      <c r="D4" s="398"/>
      <c r="E4" s="151"/>
      <c r="F4" s="151"/>
      <c r="G4" s="264"/>
      <c r="H4" s="265"/>
      <c r="I4" s="151"/>
      <c r="J4" s="151"/>
      <c r="K4" s="151"/>
      <c r="L4" s="151"/>
      <c r="O4" s="152"/>
    </row>
    <row r="5" spans="1:16" s="397" customFormat="1">
      <c r="A5" s="117">
        <v>205744019</v>
      </c>
      <c r="B5" s="127"/>
      <c r="C5" s="127"/>
      <c r="D5" s="127"/>
      <c r="E5" s="565"/>
      <c r="F5" s="565"/>
      <c r="G5" s="264"/>
      <c r="H5" s="566"/>
      <c r="I5" s="565"/>
      <c r="J5" s="565"/>
      <c r="K5" s="563"/>
      <c r="L5" s="151"/>
      <c r="O5" s="565"/>
    </row>
    <row r="6" spans="1:16" s="397" customFormat="1">
      <c r="A6" s="408" t="str">
        <f>'Exerpt 8 USA'!A6</f>
        <v>as of 31.12.2024</v>
      </c>
      <c r="B6" s="467"/>
      <c r="G6" s="264"/>
      <c r="H6" s="567"/>
    </row>
    <row r="7" spans="1:16" s="397" customFormat="1" ht="15.6" thickBot="1">
      <c r="B7" s="467"/>
      <c r="H7" s="622" t="s">
        <v>507</v>
      </c>
      <c r="I7" s="622"/>
    </row>
    <row r="8" spans="1:16" s="411" customFormat="1" ht="21" customHeight="1">
      <c r="A8" s="649" t="s">
        <v>473</v>
      </c>
      <c r="B8" s="651" t="s">
        <v>474</v>
      </c>
      <c r="C8" s="568" t="s">
        <v>798</v>
      </c>
      <c r="D8" s="569"/>
      <c r="E8" s="569"/>
      <c r="F8" s="569" t="s">
        <v>799</v>
      </c>
      <c r="G8" s="569"/>
      <c r="H8" s="569"/>
      <c r="I8" s="570"/>
      <c r="J8" s="412"/>
      <c r="K8" s="412"/>
      <c r="L8" s="412"/>
      <c r="M8" s="412"/>
      <c r="N8" s="412"/>
      <c r="O8" s="412"/>
      <c r="P8" s="412"/>
    </row>
    <row r="9" spans="1:16" s="411" customFormat="1" ht="24" customHeight="1">
      <c r="A9" s="650"/>
      <c r="B9" s="652"/>
      <c r="C9" s="571" t="s">
        <v>800</v>
      </c>
      <c r="D9" s="571" t="s">
        <v>801</v>
      </c>
      <c r="E9" s="571" t="s">
        <v>802</v>
      </c>
      <c r="F9" s="572" t="s">
        <v>803</v>
      </c>
      <c r="G9" s="573" t="s">
        <v>804</v>
      </c>
      <c r="H9" s="573"/>
      <c r="I9" s="653" t="s">
        <v>805</v>
      </c>
      <c r="J9" s="412"/>
      <c r="K9" s="412"/>
      <c r="L9" s="412"/>
      <c r="M9" s="412"/>
      <c r="N9" s="412"/>
      <c r="O9" s="412"/>
      <c r="P9" s="412"/>
    </row>
    <row r="10" spans="1:16" s="411" customFormat="1" ht="24" customHeight="1">
      <c r="A10" s="650"/>
      <c r="B10" s="652"/>
      <c r="C10" s="571"/>
      <c r="D10" s="571"/>
      <c r="E10" s="571"/>
      <c r="F10" s="572"/>
      <c r="G10" s="574" t="s">
        <v>496</v>
      </c>
      <c r="H10" s="574" t="s">
        <v>497</v>
      </c>
      <c r="I10" s="654"/>
      <c r="J10" s="412"/>
      <c r="K10" s="412"/>
      <c r="L10" s="412"/>
      <c r="M10" s="412"/>
      <c r="N10" s="412"/>
      <c r="O10" s="412"/>
      <c r="P10" s="412"/>
    </row>
    <row r="11" spans="1:16" ht="15.6" thickBot="1">
      <c r="A11" s="575" t="s">
        <v>1</v>
      </c>
      <c r="B11" s="576" t="s">
        <v>2</v>
      </c>
      <c r="C11" s="577">
        <v>1</v>
      </c>
      <c r="D11" s="577">
        <v>2</v>
      </c>
      <c r="E11" s="577">
        <v>3</v>
      </c>
      <c r="F11" s="577">
        <v>4</v>
      </c>
      <c r="G11" s="577">
        <v>5</v>
      </c>
      <c r="H11" s="577">
        <v>6</v>
      </c>
      <c r="I11" s="578">
        <v>7</v>
      </c>
    </row>
    <row r="12" spans="1:16">
      <c r="A12" s="579" t="s">
        <v>806</v>
      </c>
      <c r="B12" s="580"/>
      <c r="C12" s="581"/>
      <c r="D12" s="581"/>
      <c r="E12" s="581"/>
      <c r="F12" s="581"/>
      <c r="G12" s="581"/>
      <c r="H12" s="581"/>
      <c r="I12" s="582"/>
    </row>
    <row r="13" spans="1:16">
      <c r="A13" s="583" t="s">
        <v>807</v>
      </c>
      <c r="B13" s="584" t="s">
        <v>808</v>
      </c>
      <c r="C13" s="585"/>
      <c r="D13" s="585"/>
      <c r="E13" s="585"/>
      <c r="F13" s="585">
        <v>196</v>
      </c>
      <c r="G13" s="585"/>
      <c r="H13" s="585"/>
      <c r="I13" s="586">
        <f>F13+G13-H13</f>
        <v>196</v>
      </c>
    </row>
    <row r="14" spans="1:16">
      <c r="A14" s="583" t="s">
        <v>809</v>
      </c>
      <c r="B14" s="584" t="s">
        <v>810</v>
      </c>
      <c r="C14" s="585"/>
      <c r="D14" s="585"/>
      <c r="E14" s="585"/>
      <c r="F14" s="585"/>
      <c r="G14" s="585"/>
      <c r="H14" s="585"/>
      <c r="I14" s="586">
        <f t="shared" ref="I14:I27" si="0">F14+G14-H14</f>
        <v>0</v>
      </c>
    </row>
    <row r="15" spans="1:16">
      <c r="A15" s="583" t="s">
        <v>628</v>
      </c>
      <c r="B15" s="584" t="s">
        <v>811</v>
      </c>
      <c r="C15" s="585"/>
      <c r="D15" s="585"/>
      <c r="E15" s="585"/>
      <c r="F15" s="585"/>
      <c r="G15" s="585"/>
      <c r="H15" s="585"/>
      <c r="I15" s="586">
        <f t="shared" si="0"/>
        <v>0</v>
      </c>
    </row>
    <row r="16" spans="1:16">
      <c r="A16" s="583" t="s">
        <v>812</v>
      </c>
      <c r="B16" s="584" t="s">
        <v>813</v>
      </c>
      <c r="C16" s="585"/>
      <c r="D16" s="585"/>
      <c r="E16" s="585"/>
      <c r="F16" s="585"/>
      <c r="G16" s="585"/>
      <c r="H16" s="585"/>
      <c r="I16" s="586">
        <f t="shared" si="0"/>
        <v>0</v>
      </c>
    </row>
    <row r="17" spans="1:9">
      <c r="A17" s="583" t="s">
        <v>375</v>
      </c>
      <c r="B17" s="584" t="s">
        <v>814</v>
      </c>
      <c r="C17" s="585"/>
      <c r="D17" s="585"/>
      <c r="E17" s="585"/>
      <c r="F17" s="585"/>
      <c r="G17" s="585"/>
      <c r="H17" s="585"/>
      <c r="I17" s="586">
        <f t="shared" si="0"/>
        <v>0</v>
      </c>
    </row>
    <row r="18" spans="1:9" ht="15.6" thickBot="1">
      <c r="A18" s="587" t="s">
        <v>815</v>
      </c>
      <c r="B18" s="588" t="s">
        <v>816</v>
      </c>
      <c r="C18" s="589">
        <f t="shared" ref="C18:H18" si="1">C13+C14+C16+C17</f>
        <v>0</v>
      </c>
      <c r="D18" s="589">
        <f t="shared" si="1"/>
        <v>0</v>
      </c>
      <c r="E18" s="589">
        <f t="shared" si="1"/>
        <v>0</v>
      </c>
      <c r="F18" s="589">
        <f t="shared" si="1"/>
        <v>196</v>
      </c>
      <c r="G18" s="589">
        <f t="shared" si="1"/>
        <v>0</v>
      </c>
      <c r="H18" s="589">
        <f t="shared" si="1"/>
        <v>0</v>
      </c>
      <c r="I18" s="590">
        <f t="shared" si="0"/>
        <v>196</v>
      </c>
    </row>
    <row r="19" spans="1:9">
      <c r="A19" s="579" t="s">
        <v>817</v>
      </c>
      <c r="B19" s="591"/>
      <c r="C19" s="592"/>
      <c r="D19" s="592"/>
      <c r="E19" s="592"/>
      <c r="F19" s="592"/>
      <c r="G19" s="592"/>
      <c r="H19" s="592"/>
      <c r="I19" s="593"/>
    </row>
    <row r="20" spans="1:9">
      <c r="A20" s="583" t="s">
        <v>807</v>
      </c>
      <c r="B20" s="584" t="s">
        <v>818</v>
      </c>
      <c r="C20" s="585"/>
      <c r="D20" s="585"/>
      <c r="E20" s="585"/>
      <c r="F20" s="585"/>
      <c r="G20" s="585"/>
      <c r="H20" s="585"/>
      <c r="I20" s="586">
        <f t="shared" si="0"/>
        <v>0</v>
      </c>
    </row>
    <row r="21" spans="1:9">
      <c r="A21" s="583" t="s">
        <v>819</v>
      </c>
      <c r="B21" s="584" t="s">
        <v>820</v>
      </c>
      <c r="C21" s="585"/>
      <c r="D21" s="585"/>
      <c r="E21" s="585"/>
      <c r="F21" s="585"/>
      <c r="G21" s="585"/>
      <c r="H21" s="585"/>
      <c r="I21" s="586">
        <f t="shared" si="0"/>
        <v>0</v>
      </c>
    </row>
    <row r="22" spans="1:9">
      <c r="A22" s="583" t="s">
        <v>821</v>
      </c>
      <c r="B22" s="584" t="s">
        <v>822</v>
      </c>
      <c r="C22" s="585"/>
      <c r="D22" s="585"/>
      <c r="E22" s="585"/>
      <c r="F22" s="585"/>
      <c r="G22" s="585"/>
      <c r="H22" s="585"/>
      <c r="I22" s="586">
        <f t="shared" si="0"/>
        <v>0</v>
      </c>
    </row>
    <row r="23" spans="1:9">
      <c r="A23" s="583" t="s">
        <v>823</v>
      </c>
      <c r="B23" s="584" t="s">
        <v>824</v>
      </c>
      <c r="C23" s="585"/>
      <c r="D23" s="585"/>
      <c r="E23" s="585"/>
      <c r="F23" s="585"/>
      <c r="G23" s="585"/>
      <c r="H23" s="585"/>
      <c r="I23" s="586">
        <f t="shared" si="0"/>
        <v>0</v>
      </c>
    </row>
    <row r="24" spans="1:9">
      <c r="A24" s="583" t="s">
        <v>825</v>
      </c>
      <c r="B24" s="584" t="s">
        <v>826</v>
      </c>
      <c r="C24" s="585"/>
      <c r="D24" s="585"/>
      <c r="E24" s="585"/>
      <c r="F24" s="585"/>
      <c r="G24" s="585"/>
      <c r="H24" s="585"/>
      <c r="I24" s="586">
        <f t="shared" si="0"/>
        <v>0</v>
      </c>
    </row>
    <row r="25" spans="1:9">
      <c r="A25" s="583" t="s">
        <v>827</v>
      </c>
      <c r="B25" s="584" t="s">
        <v>828</v>
      </c>
      <c r="C25" s="585"/>
      <c r="D25" s="585"/>
      <c r="E25" s="585"/>
      <c r="F25" s="585"/>
      <c r="G25" s="585"/>
      <c r="H25" s="585"/>
      <c r="I25" s="586">
        <f t="shared" si="0"/>
        <v>0</v>
      </c>
    </row>
    <row r="26" spans="1:9">
      <c r="A26" s="594" t="s">
        <v>829</v>
      </c>
      <c r="B26" s="584" t="s">
        <v>830</v>
      </c>
      <c r="C26" s="585"/>
      <c r="D26" s="585"/>
      <c r="E26" s="585"/>
      <c r="F26" s="585"/>
      <c r="G26" s="585"/>
      <c r="H26" s="585"/>
      <c r="I26" s="586">
        <f t="shared" si="0"/>
        <v>0</v>
      </c>
    </row>
    <row r="27" spans="1:9" ht="15.6" thickBot="1">
      <c r="A27" s="595" t="s">
        <v>831</v>
      </c>
      <c r="B27" s="588" t="s">
        <v>832</v>
      </c>
      <c r="C27" s="589">
        <f t="shared" ref="C27:H27" si="2">SUM(C20:C26)</f>
        <v>0</v>
      </c>
      <c r="D27" s="589">
        <f t="shared" si="2"/>
        <v>0</v>
      </c>
      <c r="E27" s="589">
        <f t="shared" si="2"/>
        <v>0</v>
      </c>
      <c r="F27" s="589">
        <f t="shared" si="2"/>
        <v>0</v>
      </c>
      <c r="G27" s="589">
        <f t="shared" si="2"/>
        <v>0</v>
      </c>
      <c r="H27" s="589">
        <f t="shared" si="2"/>
        <v>0</v>
      </c>
      <c r="I27" s="590">
        <f t="shared" si="0"/>
        <v>0</v>
      </c>
    </row>
    <row r="28" spans="1:9" s="397" customFormat="1">
      <c r="B28" s="467"/>
      <c r="D28" s="542"/>
      <c r="E28" s="542"/>
      <c r="F28" s="542"/>
      <c r="G28" s="542"/>
      <c r="H28" s="542"/>
      <c r="I28" s="542"/>
    </row>
    <row r="29" spans="1:9" s="397" customFormat="1">
      <c r="B29" s="467"/>
      <c r="D29" s="542"/>
      <c r="E29" s="542"/>
      <c r="F29" s="542"/>
      <c r="G29" s="542"/>
      <c r="H29" s="542"/>
      <c r="I29" s="542"/>
    </row>
    <row r="30" spans="1:9" s="397" customFormat="1">
      <c r="A30" s="397" t="s">
        <v>242</v>
      </c>
      <c r="B30" s="349">
        <f>Title!B11</f>
        <v>45777</v>
      </c>
      <c r="D30" s="542"/>
      <c r="E30" s="542"/>
      <c r="F30" s="542"/>
      <c r="G30" s="542"/>
      <c r="H30" s="542"/>
      <c r="I30" s="542"/>
    </row>
    <row r="31" spans="1:9" s="397" customFormat="1">
      <c r="A31" s="123"/>
      <c r="B31" s="349"/>
      <c r="D31" s="542"/>
      <c r="E31" s="542"/>
      <c r="F31" s="542"/>
      <c r="G31" s="542"/>
      <c r="H31" s="542"/>
      <c r="I31" s="542"/>
    </row>
    <row r="32" spans="1:9" s="397" customFormat="1">
      <c r="A32" s="611" t="s">
        <v>256</v>
      </c>
      <c r="B32" s="611" t="s">
        <v>517</v>
      </c>
      <c r="D32" s="542"/>
      <c r="E32" s="542"/>
      <c r="F32" s="542"/>
      <c r="G32" s="542"/>
      <c r="H32" s="542"/>
      <c r="I32" s="542"/>
    </row>
    <row r="33" spans="1:9" s="397" customFormat="1">
      <c r="A33" s="123"/>
      <c r="B33" s="348"/>
      <c r="D33" s="542"/>
      <c r="E33" s="542"/>
      <c r="F33" s="542"/>
      <c r="G33" s="542"/>
      <c r="H33" s="542"/>
      <c r="I33" s="542"/>
    </row>
    <row r="34" spans="1:9" s="397" customFormat="1">
      <c r="A34" s="611" t="s">
        <v>247</v>
      </c>
      <c r="B34" s="611" t="s">
        <v>512</v>
      </c>
      <c r="D34" s="542"/>
      <c r="E34" s="542"/>
      <c r="F34" s="542"/>
      <c r="G34" s="542"/>
      <c r="H34" s="542"/>
      <c r="I34" s="542"/>
    </row>
    <row r="35" spans="1:9" s="397" customFormat="1">
      <c r="B35" s="467"/>
      <c r="D35" s="542"/>
      <c r="E35" s="542"/>
      <c r="F35" s="542"/>
      <c r="G35" s="542"/>
      <c r="H35" s="542"/>
      <c r="I35" s="542"/>
    </row>
    <row r="36" spans="1:9" s="397" customFormat="1">
      <c r="B36" s="467"/>
      <c r="D36" s="542"/>
      <c r="E36" s="542"/>
      <c r="F36" s="542"/>
      <c r="G36" s="542"/>
      <c r="H36" s="542"/>
      <c r="I36" s="542"/>
    </row>
    <row r="37" spans="1:9" s="397" customFormat="1">
      <c r="B37" s="467"/>
      <c r="D37" s="542"/>
      <c r="E37" s="542"/>
      <c r="F37" s="542"/>
      <c r="G37" s="542"/>
      <c r="H37" s="542"/>
      <c r="I37" s="542"/>
    </row>
    <row r="38" spans="1:9" s="397" customFormat="1">
      <c r="B38" s="467"/>
      <c r="D38" s="542"/>
      <c r="E38" s="542"/>
      <c r="F38" s="542"/>
      <c r="G38" s="542"/>
      <c r="H38" s="542"/>
      <c r="I38" s="542"/>
    </row>
    <row r="39" spans="1:9" s="397" customFormat="1">
      <c r="B39" s="467"/>
      <c r="D39" s="542"/>
      <c r="E39" s="542"/>
      <c r="F39" s="542"/>
      <c r="G39" s="542"/>
      <c r="H39" s="542"/>
      <c r="I39" s="542"/>
    </row>
    <row r="40" spans="1:9" s="397" customFormat="1">
      <c r="B40" s="467"/>
      <c r="D40" s="542"/>
      <c r="E40" s="542"/>
      <c r="F40" s="542"/>
      <c r="G40" s="542"/>
      <c r="H40" s="542"/>
      <c r="I40" s="542"/>
    </row>
    <row r="41" spans="1:9" s="397" customFormat="1">
      <c r="B41" s="467"/>
      <c r="D41" s="542"/>
      <c r="E41" s="542"/>
      <c r="F41" s="542"/>
      <c r="G41" s="542"/>
      <c r="H41" s="542"/>
      <c r="I41" s="542"/>
    </row>
    <row r="42" spans="1:9" s="397" customFormat="1">
      <c r="B42" s="467"/>
      <c r="D42" s="542"/>
      <c r="E42" s="542"/>
      <c r="F42" s="542"/>
      <c r="G42" s="542"/>
      <c r="H42" s="542"/>
      <c r="I42" s="542"/>
    </row>
    <row r="43" spans="1:9" s="397" customFormat="1">
      <c r="B43" s="467"/>
      <c r="D43" s="542"/>
      <c r="E43" s="542"/>
      <c r="F43" s="542"/>
      <c r="G43" s="542"/>
      <c r="H43" s="542"/>
      <c r="I43" s="542"/>
    </row>
    <row r="44" spans="1:9" s="397" customFormat="1">
      <c r="B44" s="467"/>
      <c r="D44" s="542"/>
      <c r="E44" s="542"/>
      <c r="F44" s="542"/>
      <c r="G44" s="542"/>
      <c r="H44" s="542"/>
      <c r="I44" s="542"/>
    </row>
    <row r="45" spans="1:9" s="397" customFormat="1">
      <c r="B45" s="467"/>
      <c r="D45" s="542"/>
      <c r="E45" s="542"/>
      <c r="F45" s="542"/>
      <c r="G45" s="542"/>
      <c r="H45" s="542"/>
      <c r="I45" s="542"/>
    </row>
    <row r="46" spans="1:9" s="397" customFormat="1">
      <c r="B46" s="467"/>
      <c r="D46" s="542"/>
      <c r="E46" s="542"/>
      <c r="F46" s="542"/>
      <c r="G46" s="542"/>
      <c r="H46" s="542"/>
      <c r="I46" s="542"/>
    </row>
    <row r="47" spans="1:9" s="397" customFormat="1">
      <c r="B47" s="467"/>
      <c r="D47" s="542"/>
      <c r="E47" s="542"/>
      <c r="F47" s="542"/>
      <c r="G47" s="542"/>
      <c r="H47" s="542"/>
      <c r="I47" s="542"/>
    </row>
    <row r="48" spans="1:9" s="397" customFormat="1">
      <c r="B48" s="467"/>
      <c r="D48" s="542"/>
      <c r="E48" s="542"/>
      <c r="F48" s="542"/>
      <c r="G48" s="542"/>
      <c r="H48" s="542"/>
      <c r="I48" s="542"/>
    </row>
    <row r="49" spans="2:9" s="397" customFormat="1">
      <c r="B49" s="467"/>
      <c r="D49" s="542"/>
      <c r="E49" s="542"/>
      <c r="F49" s="542"/>
      <c r="G49" s="542"/>
      <c r="H49" s="542"/>
      <c r="I49" s="542"/>
    </row>
    <row r="50" spans="2:9" s="397" customFormat="1">
      <c r="B50" s="467"/>
      <c r="D50" s="542"/>
      <c r="E50" s="542"/>
      <c r="F50" s="542"/>
      <c r="G50" s="542"/>
      <c r="H50" s="542"/>
      <c r="I50" s="542"/>
    </row>
    <row r="51" spans="2:9" s="397" customFormat="1">
      <c r="B51" s="467"/>
      <c r="D51" s="542"/>
      <c r="E51" s="542"/>
      <c r="F51" s="542"/>
      <c r="G51" s="542"/>
      <c r="H51" s="542"/>
      <c r="I51" s="542"/>
    </row>
    <row r="52" spans="2:9" s="397" customFormat="1">
      <c r="B52" s="467"/>
      <c r="D52" s="542"/>
      <c r="E52" s="542"/>
      <c r="F52" s="542"/>
      <c r="G52" s="542"/>
      <c r="H52" s="542"/>
      <c r="I52" s="542"/>
    </row>
    <row r="53" spans="2:9" s="397" customFormat="1">
      <c r="B53" s="467"/>
      <c r="D53" s="542"/>
      <c r="E53" s="542"/>
      <c r="F53" s="542"/>
      <c r="G53" s="542"/>
      <c r="H53" s="542"/>
      <c r="I53" s="542"/>
    </row>
    <row r="54" spans="2:9" s="397" customFormat="1">
      <c r="B54" s="467"/>
      <c r="D54" s="542"/>
      <c r="E54" s="542"/>
      <c r="F54" s="542"/>
      <c r="G54" s="542"/>
      <c r="H54" s="542"/>
      <c r="I54" s="542"/>
    </row>
    <row r="55" spans="2:9" s="397" customFormat="1">
      <c r="B55" s="467"/>
      <c r="D55" s="542"/>
      <c r="E55" s="542"/>
      <c r="F55" s="542"/>
      <c r="G55" s="542"/>
      <c r="H55" s="542"/>
      <c r="I55" s="542"/>
    </row>
    <row r="56" spans="2:9" s="397" customFormat="1">
      <c r="B56" s="467"/>
      <c r="D56" s="542"/>
      <c r="E56" s="542"/>
      <c r="F56" s="542"/>
      <c r="G56" s="542"/>
      <c r="H56" s="542"/>
      <c r="I56" s="542"/>
    </row>
    <row r="57" spans="2:9">
      <c r="D57" s="596"/>
      <c r="E57" s="596"/>
      <c r="F57" s="596"/>
      <c r="G57" s="596"/>
      <c r="H57" s="596"/>
      <c r="I57" s="596"/>
    </row>
    <row r="58" spans="2:9">
      <c r="D58" s="596"/>
      <c r="E58" s="596"/>
      <c r="F58" s="596"/>
      <c r="G58" s="596"/>
      <c r="H58" s="596"/>
      <c r="I58" s="596"/>
    </row>
    <row r="59" spans="2:9">
      <c r="D59" s="596"/>
      <c r="E59" s="596"/>
      <c r="F59" s="596"/>
      <c r="G59" s="596"/>
      <c r="H59" s="596"/>
      <c r="I59" s="596"/>
    </row>
    <row r="60" spans="2:9">
      <c r="D60" s="596"/>
      <c r="E60" s="596"/>
      <c r="F60" s="596"/>
      <c r="G60" s="596"/>
      <c r="H60" s="596"/>
      <c r="I60" s="596"/>
    </row>
    <row r="61" spans="2:9">
      <c r="D61" s="596"/>
      <c r="E61" s="596"/>
      <c r="F61" s="596"/>
      <c r="G61" s="596"/>
      <c r="H61" s="596"/>
      <c r="I61" s="596"/>
    </row>
    <row r="62" spans="2:9">
      <c r="D62" s="596"/>
      <c r="E62" s="596"/>
      <c r="F62" s="596"/>
      <c r="G62" s="596"/>
      <c r="H62" s="596"/>
      <c r="I62" s="596"/>
    </row>
    <row r="63" spans="2:9">
      <c r="D63" s="596"/>
      <c r="E63" s="596"/>
      <c r="F63" s="596"/>
      <c r="G63" s="596"/>
      <c r="H63" s="596"/>
      <c r="I63" s="596"/>
    </row>
    <row r="64" spans="2:9">
      <c r="D64" s="596"/>
      <c r="E64" s="596"/>
      <c r="F64" s="596"/>
      <c r="G64" s="596"/>
      <c r="H64" s="596"/>
      <c r="I64" s="596"/>
    </row>
    <row r="65" spans="4:9">
      <c r="D65" s="596"/>
      <c r="E65" s="596"/>
      <c r="F65" s="596"/>
      <c r="G65" s="596"/>
      <c r="H65" s="596"/>
      <c r="I65" s="596"/>
    </row>
    <row r="66" spans="4:9">
      <c r="D66" s="596"/>
      <c r="E66" s="596"/>
      <c r="F66" s="596"/>
      <c r="G66" s="596"/>
      <c r="H66" s="596"/>
      <c r="I66" s="596"/>
    </row>
    <row r="67" spans="4:9">
      <c r="D67" s="596"/>
      <c r="E67" s="596"/>
      <c r="F67" s="596"/>
      <c r="G67" s="596"/>
      <c r="H67" s="596"/>
      <c r="I67" s="596"/>
    </row>
    <row r="68" spans="4:9">
      <c r="D68" s="596"/>
      <c r="E68" s="596"/>
      <c r="F68" s="596"/>
      <c r="G68" s="596"/>
      <c r="H68" s="596"/>
      <c r="I68" s="596"/>
    </row>
    <row r="69" spans="4:9">
      <c r="D69" s="596"/>
      <c r="E69" s="596"/>
      <c r="F69" s="596"/>
      <c r="G69" s="596"/>
      <c r="H69" s="596"/>
      <c r="I69" s="596"/>
    </row>
    <row r="70" spans="4:9">
      <c r="D70" s="596"/>
      <c r="E70" s="596"/>
      <c r="F70" s="596"/>
      <c r="G70" s="596"/>
      <c r="H70" s="596"/>
      <c r="I70" s="596"/>
    </row>
    <row r="71" spans="4:9">
      <c r="D71" s="596"/>
      <c r="E71" s="596"/>
      <c r="F71" s="596"/>
      <c r="G71" s="596"/>
      <c r="H71" s="596"/>
      <c r="I71" s="596"/>
    </row>
    <row r="72" spans="4:9">
      <c r="D72" s="596"/>
      <c r="E72" s="596"/>
      <c r="F72" s="596"/>
      <c r="G72" s="596"/>
      <c r="H72" s="596"/>
      <c r="I72" s="596"/>
    </row>
    <row r="73" spans="4:9">
      <c r="D73" s="596"/>
      <c r="E73" s="596"/>
      <c r="F73" s="596"/>
      <c r="G73" s="596"/>
      <c r="H73" s="596"/>
      <c r="I73" s="596"/>
    </row>
    <row r="74" spans="4:9">
      <c r="D74" s="596"/>
      <c r="E74" s="596"/>
      <c r="F74" s="596"/>
      <c r="G74" s="596"/>
      <c r="H74" s="596"/>
      <c r="I74" s="596"/>
    </row>
    <row r="75" spans="4:9">
      <c r="D75" s="596"/>
      <c r="E75" s="596"/>
      <c r="F75" s="596"/>
      <c r="G75" s="596"/>
      <c r="H75" s="596"/>
      <c r="I75" s="596"/>
    </row>
    <row r="76" spans="4:9">
      <c r="D76" s="596"/>
      <c r="E76" s="596"/>
      <c r="F76" s="596"/>
      <c r="G76" s="596"/>
      <c r="H76" s="596"/>
      <c r="I76" s="596"/>
    </row>
    <row r="77" spans="4:9">
      <c r="D77" s="596"/>
      <c r="E77" s="596"/>
      <c r="F77" s="596"/>
      <c r="G77" s="596"/>
      <c r="H77" s="596"/>
      <c r="I77" s="596"/>
    </row>
    <row r="78" spans="4:9">
      <c r="D78" s="596"/>
      <c r="E78" s="596"/>
      <c r="F78" s="596"/>
      <c r="G78" s="596"/>
      <c r="H78" s="596"/>
      <c r="I78" s="596"/>
    </row>
    <row r="79" spans="4:9">
      <c r="D79" s="596"/>
      <c r="E79" s="596"/>
      <c r="F79" s="596"/>
      <c r="G79" s="596"/>
      <c r="H79" s="596"/>
      <c r="I79" s="596"/>
    </row>
    <row r="80" spans="4:9">
      <c r="D80" s="596"/>
      <c r="E80" s="596"/>
      <c r="F80" s="596"/>
      <c r="G80" s="596"/>
      <c r="H80" s="596"/>
      <c r="I80" s="596"/>
    </row>
    <row r="81" spans="4:9">
      <c r="D81" s="596"/>
      <c r="E81" s="596"/>
      <c r="F81" s="596"/>
      <c r="G81" s="596"/>
      <c r="H81" s="596"/>
      <c r="I81" s="596"/>
    </row>
    <row r="82" spans="4:9">
      <c r="D82" s="596"/>
      <c r="E82" s="596"/>
      <c r="F82" s="596"/>
      <c r="G82" s="596"/>
      <c r="H82" s="596"/>
      <c r="I82" s="596"/>
    </row>
    <row r="83" spans="4:9">
      <c r="D83" s="596"/>
      <c r="E83" s="596"/>
      <c r="F83" s="596"/>
      <c r="G83" s="596"/>
      <c r="H83" s="596"/>
      <c r="I83" s="596"/>
    </row>
    <row r="84" spans="4:9">
      <c r="D84" s="596"/>
      <c r="E84" s="596"/>
      <c r="F84" s="596"/>
      <c r="G84" s="596"/>
      <c r="H84" s="596"/>
      <c r="I84" s="596"/>
    </row>
    <row r="85" spans="4:9">
      <c r="D85" s="596"/>
      <c r="E85" s="596"/>
      <c r="F85" s="596"/>
      <c r="G85" s="596"/>
      <c r="H85" s="596"/>
      <c r="I85" s="596"/>
    </row>
    <row r="86" spans="4:9">
      <c r="D86" s="596"/>
      <c r="E86" s="596"/>
      <c r="F86" s="596"/>
      <c r="G86" s="596"/>
      <c r="H86" s="596"/>
      <c r="I86" s="596"/>
    </row>
    <row r="87" spans="4:9">
      <c r="D87" s="596"/>
      <c r="E87" s="596"/>
      <c r="F87" s="596"/>
      <c r="G87" s="596"/>
      <c r="H87" s="596"/>
      <c r="I87" s="596"/>
    </row>
    <row r="88" spans="4:9">
      <c r="D88" s="596"/>
      <c r="E88" s="596"/>
      <c r="F88" s="596"/>
      <c r="G88" s="596"/>
      <c r="H88" s="596"/>
      <c r="I88" s="596"/>
    </row>
    <row r="89" spans="4:9">
      <c r="D89" s="596"/>
      <c r="E89" s="596"/>
      <c r="F89" s="596"/>
      <c r="G89" s="596"/>
      <c r="H89" s="596"/>
      <c r="I89" s="596"/>
    </row>
    <row r="90" spans="4:9">
      <c r="D90" s="596"/>
      <c r="E90" s="596"/>
      <c r="F90" s="596"/>
      <c r="G90" s="596"/>
      <c r="H90" s="596"/>
      <c r="I90" s="596"/>
    </row>
    <row r="91" spans="4:9">
      <c r="D91" s="596"/>
      <c r="E91" s="596"/>
      <c r="F91" s="596"/>
      <c r="G91" s="596"/>
      <c r="H91" s="596"/>
      <c r="I91" s="596"/>
    </row>
    <row r="92" spans="4:9">
      <c r="D92" s="596"/>
      <c r="E92" s="596"/>
      <c r="F92" s="596"/>
      <c r="G92" s="596"/>
      <c r="H92" s="596"/>
      <c r="I92" s="596"/>
    </row>
    <row r="93" spans="4:9">
      <c r="D93" s="596"/>
      <c r="E93" s="596"/>
      <c r="F93" s="596"/>
      <c r="G93" s="596"/>
      <c r="H93" s="596"/>
      <c r="I93" s="596"/>
    </row>
    <row r="94" spans="4:9">
      <c r="D94" s="596"/>
      <c r="E94" s="596"/>
      <c r="F94" s="596"/>
      <c r="G94" s="596"/>
      <c r="H94" s="596"/>
      <c r="I94" s="596"/>
    </row>
    <row r="95" spans="4:9">
      <c r="D95" s="596"/>
      <c r="E95" s="596"/>
      <c r="F95" s="596"/>
      <c r="G95" s="596"/>
      <c r="H95" s="596"/>
      <c r="I95" s="596"/>
    </row>
    <row r="96" spans="4:9">
      <c r="D96" s="596"/>
      <c r="E96" s="596"/>
      <c r="F96" s="596"/>
      <c r="G96" s="596"/>
      <c r="H96" s="596"/>
      <c r="I96" s="596"/>
    </row>
    <row r="97" spans="2:9">
      <c r="D97" s="596"/>
      <c r="E97" s="596"/>
      <c r="F97" s="596"/>
      <c r="G97" s="596"/>
      <c r="H97" s="596"/>
      <c r="I97" s="596"/>
    </row>
    <row r="98" spans="2:9">
      <c r="D98" s="596"/>
      <c r="E98" s="596"/>
      <c r="F98" s="596"/>
      <c r="G98" s="596"/>
      <c r="H98" s="596"/>
      <c r="I98" s="596"/>
    </row>
    <row r="99" spans="2:9">
      <c r="D99" s="596"/>
      <c r="E99" s="596"/>
      <c r="F99" s="596"/>
      <c r="G99" s="596"/>
      <c r="H99" s="596"/>
      <c r="I99" s="596"/>
    </row>
    <row r="100" spans="2:9">
      <c r="D100" s="596"/>
      <c r="E100" s="596"/>
      <c r="F100" s="596"/>
      <c r="G100" s="596"/>
      <c r="H100" s="596"/>
      <c r="I100" s="596"/>
    </row>
    <row r="101" spans="2:9">
      <c r="D101" s="596"/>
      <c r="E101" s="596"/>
      <c r="F101" s="596"/>
      <c r="G101" s="596"/>
      <c r="H101" s="596"/>
      <c r="I101" s="596"/>
    </row>
    <row r="102" spans="2:9">
      <c r="B102" s="396"/>
      <c r="D102" s="596"/>
      <c r="E102" s="596"/>
      <c r="F102" s="596"/>
      <c r="G102" s="596"/>
      <c r="H102" s="596"/>
      <c r="I102" s="596"/>
    </row>
    <row r="103" spans="2:9">
      <c r="B103" s="396"/>
      <c r="D103" s="596"/>
      <c r="E103" s="596"/>
      <c r="F103" s="596"/>
      <c r="G103" s="596"/>
      <c r="H103" s="596"/>
      <c r="I103" s="596"/>
    </row>
    <row r="104" spans="2:9">
      <c r="B104" s="396"/>
      <c r="D104" s="596"/>
      <c r="E104" s="596"/>
      <c r="F104" s="596"/>
      <c r="G104" s="596"/>
      <c r="H104" s="596"/>
      <c r="I104" s="596"/>
    </row>
    <row r="105" spans="2:9">
      <c r="B105" s="396"/>
      <c r="D105" s="596"/>
      <c r="E105" s="596"/>
      <c r="F105" s="596"/>
      <c r="G105" s="596"/>
      <c r="H105" s="596"/>
      <c r="I105" s="596"/>
    </row>
    <row r="106" spans="2:9">
      <c r="B106" s="396"/>
      <c r="D106" s="596"/>
      <c r="E106" s="596"/>
      <c r="F106" s="596"/>
      <c r="G106" s="596"/>
      <c r="H106" s="596"/>
      <c r="I106" s="596"/>
    </row>
    <row r="107" spans="2:9">
      <c r="B107" s="396"/>
      <c r="D107" s="596"/>
      <c r="E107" s="596"/>
      <c r="F107" s="596"/>
      <c r="G107" s="596"/>
      <c r="H107" s="596"/>
      <c r="I107" s="596"/>
    </row>
    <row r="108" spans="2:9">
      <c r="B108" s="396"/>
      <c r="D108" s="596"/>
      <c r="E108" s="596"/>
      <c r="F108" s="596"/>
      <c r="G108" s="596"/>
      <c r="H108" s="596"/>
      <c r="I108" s="596"/>
    </row>
    <row r="109" spans="2:9">
      <c r="B109" s="396"/>
      <c r="D109" s="596"/>
      <c r="E109" s="596"/>
      <c r="F109" s="596"/>
      <c r="G109" s="596"/>
      <c r="H109" s="596"/>
      <c r="I109" s="596"/>
    </row>
    <row r="110" spans="2:9">
      <c r="B110" s="396"/>
      <c r="D110" s="596"/>
      <c r="E110" s="596"/>
      <c r="F110" s="596"/>
      <c r="G110" s="596"/>
      <c r="H110" s="596"/>
      <c r="I110" s="596"/>
    </row>
    <row r="111" spans="2:9">
      <c r="B111" s="396"/>
      <c r="D111" s="596"/>
      <c r="E111" s="596"/>
      <c r="F111" s="596"/>
      <c r="G111" s="596"/>
      <c r="H111" s="596"/>
      <c r="I111" s="596"/>
    </row>
    <row r="112" spans="2:9">
      <c r="B112" s="396"/>
      <c r="D112" s="596"/>
      <c r="E112" s="596"/>
      <c r="F112" s="596"/>
      <c r="G112" s="596"/>
      <c r="H112" s="596"/>
      <c r="I112" s="596"/>
    </row>
    <row r="113" spans="2:9">
      <c r="B113" s="396"/>
      <c r="D113" s="596"/>
      <c r="E113" s="596"/>
      <c r="F113" s="596"/>
      <c r="G113" s="596"/>
      <c r="H113" s="596"/>
      <c r="I113" s="596"/>
    </row>
    <row r="114" spans="2:9">
      <c r="B114" s="396"/>
      <c r="D114" s="596"/>
      <c r="E114" s="596"/>
      <c r="F114" s="596"/>
      <c r="G114" s="596"/>
      <c r="H114" s="596"/>
      <c r="I114" s="596"/>
    </row>
    <row r="115" spans="2:9">
      <c r="B115" s="396"/>
      <c r="D115" s="596"/>
      <c r="E115" s="596"/>
      <c r="F115" s="596"/>
      <c r="G115" s="596"/>
      <c r="H115" s="596"/>
      <c r="I115" s="596"/>
    </row>
    <row r="116" spans="2:9">
      <c r="B116" s="396"/>
      <c r="D116" s="596"/>
      <c r="E116" s="596"/>
      <c r="F116" s="596"/>
      <c r="G116" s="596"/>
      <c r="H116" s="596"/>
      <c r="I116" s="596"/>
    </row>
    <row r="117" spans="2:9">
      <c r="B117" s="396"/>
      <c r="D117" s="596"/>
      <c r="E117" s="596"/>
      <c r="F117" s="596"/>
      <c r="G117" s="596"/>
      <c r="H117" s="596"/>
      <c r="I117" s="596"/>
    </row>
    <row r="118" spans="2:9">
      <c r="B118" s="396"/>
      <c r="D118" s="596"/>
      <c r="E118" s="596"/>
      <c r="F118" s="596"/>
      <c r="G118" s="596"/>
      <c r="H118" s="596"/>
      <c r="I118" s="596"/>
    </row>
    <row r="119" spans="2:9">
      <c r="B119" s="396"/>
      <c r="D119" s="596"/>
      <c r="E119" s="596"/>
      <c r="F119" s="596"/>
      <c r="G119" s="596"/>
      <c r="H119" s="596"/>
      <c r="I119" s="596"/>
    </row>
    <row r="120" spans="2:9">
      <c r="B120" s="396"/>
      <c r="D120" s="596"/>
      <c r="E120" s="596"/>
      <c r="F120" s="596"/>
      <c r="G120" s="596"/>
      <c r="H120" s="596"/>
      <c r="I120" s="596"/>
    </row>
    <row r="121" spans="2:9">
      <c r="B121" s="396"/>
      <c r="D121" s="596"/>
      <c r="E121" s="596"/>
      <c r="F121" s="596"/>
      <c r="G121" s="596"/>
      <c r="H121" s="596"/>
      <c r="I121" s="596"/>
    </row>
    <row r="122" spans="2:9">
      <c r="B122" s="396"/>
      <c r="D122" s="596"/>
      <c r="E122" s="596"/>
      <c r="F122" s="596"/>
      <c r="G122" s="596"/>
      <c r="H122" s="596"/>
      <c r="I122" s="596"/>
    </row>
    <row r="123" spans="2:9">
      <c r="B123" s="396"/>
      <c r="D123" s="596"/>
      <c r="E123" s="596"/>
      <c r="F123" s="596"/>
      <c r="G123" s="596"/>
      <c r="H123" s="596"/>
      <c r="I123" s="596"/>
    </row>
    <row r="124" spans="2:9">
      <c r="B124" s="396"/>
      <c r="D124" s="596"/>
      <c r="E124" s="596"/>
      <c r="F124" s="596"/>
      <c r="G124" s="596"/>
      <c r="H124" s="596"/>
      <c r="I124" s="596"/>
    </row>
    <row r="125" spans="2:9">
      <c r="B125" s="396"/>
      <c r="D125" s="596"/>
      <c r="E125" s="596"/>
      <c r="F125" s="596"/>
      <c r="G125" s="596"/>
      <c r="H125" s="596"/>
      <c r="I125" s="596"/>
    </row>
    <row r="126" spans="2:9">
      <c r="B126" s="396"/>
      <c r="D126" s="596"/>
      <c r="E126" s="596"/>
      <c r="F126" s="596"/>
      <c r="G126" s="596"/>
      <c r="H126" s="596"/>
      <c r="I126" s="596"/>
    </row>
    <row r="127" spans="2:9">
      <c r="B127" s="396"/>
      <c r="D127" s="596"/>
      <c r="E127" s="596"/>
      <c r="F127" s="596"/>
      <c r="G127" s="596"/>
      <c r="H127" s="596"/>
      <c r="I127" s="596"/>
    </row>
    <row r="128" spans="2:9">
      <c r="B128" s="396"/>
      <c r="D128" s="596"/>
      <c r="E128" s="596"/>
      <c r="F128" s="596"/>
      <c r="G128" s="596"/>
      <c r="H128" s="596"/>
      <c r="I128" s="596"/>
    </row>
    <row r="129" spans="2:9">
      <c r="B129" s="396"/>
      <c r="D129" s="596"/>
      <c r="E129" s="596"/>
      <c r="F129" s="596"/>
      <c r="G129" s="596"/>
      <c r="H129" s="596"/>
      <c r="I129" s="596"/>
    </row>
    <row r="130" spans="2:9">
      <c r="B130" s="396"/>
      <c r="D130" s="596"/>
      <c r="E130" s="596"/>
      <c r="F130" s="596"/>
      <c r="G130" s="596"/>
      <c r="H130" s="596"/>
      <c r="I130" s="596"/>
    </row>
    <row r="131" spans="2:9">
      <c r="B131" s="396"/>
      <c r="D131" s="596"/>
      <c r="E131" s="596"/>
      <c r="F131" s="596"/>
      <c r="G131" s="596"/>
      <c r="H131" s="596"/>
      <c r="I131" s="596"/>
    </row>
    <row r="132" spans="2:9">
      <c r="B132" s="396"/>
      <c r="D132" s="596"/>
      <c r="E132" s="596"/>
      <c r="F132" s="596"/>
      <c r="G132" s="596"/>
      <c r="H132" s="596"/>
      <c r="I132" s="596"/>
    </row>
    <row r="133" spans="2:9">
      <c r="B133" s="396"/>
      <c r="D133" s="596"/>
      <c r="E133" s="596"/>
      <c r="F133" s="596"/>
      <c r="G133" s="596"/>
      <c r="H133" s="596"/>
      <c r="I133" s="596"/>
    </row>
    <row r="134" spans="2:9">
      <c r="B134" s="396"/>
      <c r="D134" s="596"/>
      <c r="E134" s="596"/>
      <c r="F134" s="596"/>
      <c r="G134" s="596"/>
      <c r="H134" s="596"/>
      <c r="I134" s="596"/>
    </row>
    <row r="135" spans="2:9">
      <c r="B135" s="396"/>
      <c r="D135" s="596"/>
      <c r="E135" s="596"/>
      <c r="F135" s="596"/>
      <c r="G135" s="596"/>
      <c r="H135" s="596"/>
      <c r="I135" s="596"/>
    </row>
    <row r="136" spans="2:9">
      <c r="B136" s="396"/>
      <c r="D136" s="596"/>
      <c r="E136" s="596"/>
      <c r="F136" s="596"/>
      <c r="G136" s="596"/>
      <c r="H136" s="596"/>
      <c r="I136" s="596"/>
    </row>
    <row r="137" spans="2:9">
      <c r="B137" s="396"/>
      <c r="D137" s="596"/>
      <c r="E137" s="596"/>
      <c r="F137" s="596"/>
      <c r="G137" s="596"/>
      <c r="H137" s="596"/>
      <c r="I137" s="596"/>
    </row>
    <row r="138" spans="2:9">
      <c r="B138" s="396"/>
      <c r="D138" s="596"/>
      <c r="E138" s="596"/>
      <c r="F138" s="596"/>
      <c r="G138" s="596"/>
      <c r="H138" s="596"/>
      <c r="I138" s="596"/>
    </row>
    <row r="139" spans="2:9">
      <c r="B139" s="396"/>
      <c r="D139" s="596"/>
      <c r="E139" s="596"/>
      <c r="F139" s="596"/>
      <c r="G139" s="596"/>
      <c r="H139" s="596"/>
      <c r="I139" s="596"/>
    </row>
    <row r="140" spans="2:9">
      <c r="B140" s="396"/>
      <c r="D140" s="596"/>
      <c r="E140" s="596"/>
      <c r="F140" s="596"/>
      <c r="G140" s="596"/>
      <c r="H140" s="596"/>
      <c r="I140" s="596"/>
    </row>
    <row r="141" spans="2:9">
      <c r="B141" s="396"/>
      <c r="D141" s="596"/>
      <c r="E141" s="596"/>
      <c r="F141" s="596"/>
      <c r="G141" s="596"/>
      <c r="H141" s="596"/>
      <c r="I141" s="596"/>
    </row>
    <row r="142" spans="2:9">
      <c r="B142" s="396"/>
      <c r="D142" s="596"/>
      <c r="E142" s="596"/>
      <c r="F142" s="596"/>
      <c r="G142" s="596"/>
      <c r="H142" s="596"/>
      <c r="I142" s="596"/>
    </row>
    <row r="143" spans="2:9">
      <c r="B143" s="396"/>
      <c r="D143" s="596"/>
      <c r="E143" s="596"/>
      <c r="F143" s="596"/>
      <c r="G143" s="596"/>
      <c r="H143" s="596"/>
      <c r="I143" s="596"/>
    </row>
    <row r="144" spans="2:9">
      <c r="B144" s="396"/>
      <c r="D144" s="596"/>
      <c r="E144" s="596"/>
      <c r="F144" s="596"/>
      <c r="G144" s="596"/>
      <c r="H144" s="596"/>
      <c r="I144" s="596"/>
    </row>
    <row r="145" spans="2:9">
      <c r="B145" s="396"/>
      <c r="D145" s="596"/>
      <c r="E145" s="596"/>
      <c r="F145" s="596"/>
      <c r="G145" s="596"/>
      <c r="H145" s="596"/>
      <c r="I145" s="596"/>
    </row>
    <row r="146" spans="2:9">
      <c r="B146" s="396"/>
      <c r="D146" s="596"/>
      <c r="E146" s="596"/>
      <c r="F146" s="596"/>
      <c r="G146" s="596"/>
      <c r="H146" s="596"/>
      <c r="I146" s="596"/>
    </row>
    <row r="147" spans="2:9">
      <c r="B147" s="396"/>
      <c r="D147" s="596"/>
      <c r="E147" s="596"/>
      <c r="F147" s="596"/>
      <c r="G147" s="596"/>
      <c r="H147" s="596"/>
      <c r="I147" s="596"/>
    </row>
    <row r="148" spans="2:9">
      <c r="B148" s="396"/>
      <c r="D148" s="596"/>
      <c r="E148" s="596"/>
      <c r="F148" s="596"/>
      <c r="G148" s="596"/>
      <c r="H148" s="596"/>
      <c r="I148" s="596"/>
    </row>
    <row r="149" spans="2:9">
      <c r="B149" s="396"/>
      <c r="D149" s="596"/>
      <c r="E149" s="596"/>
      <c r="F149" s="596"/>
      <c r="G149" s="596"/>
      <c r="H149" s="596"/>
      <c r="I149" s="596"/>
    </row>
    <row r="150" spans="2:9">
      <c r="B150" s="396"/>
      <c r="D150" s="596"/>
      <c r="E150" s="596"/>
      <c r="F150" s="596"/>
      <c r="G150" s="596"/>
      <c r="H150" s="596"/>
      <c r="I150" s="596"/>
    </row>
    <row r="151" spans="2:9">
      <c r="B151" s="396"/>
      <c r="D151" s="596"/>
      <c r="E151" s="596"/>
      <c r="F151" s="596"/>
      <c r="G151" s="596"/>
      <c r="H151" s="596"/>
      <c r="I151" s="596"/>
    </row>
    <row r="152" spans="2:9">
      <c r="B152" s="396"/>
      <c r="D152" s="596"/>
      <c r="E152" s="596"/>
      <c r="F152" s="596"/>
      <c r="G152" s="596"/>
      <c r="H152" s="596"/>
      <c r="I152" s="596"/>
    </row>
    <row r="153" spans="2:9">
      <c r="B153" s="396"/>
      <c r="D153" s="596"/>
      <c r="E153" s="596"/>
      <c r="F153" s="596"/>
      <c r="G153" s="596"/>
      <c r="H153" s="596"/>
      <c r="I153" s="596"/>
    </row>
    <row r="154" spans="2:9">
      <c r="B154" s="396"/>
      <c r="D154" s="596"/>
      <c r="E154" s="596"/>
      <c r="F154" s="596"/>
      <c r="G154" s="596"/>
      <c r="H154" s="596"/>
      <c r="I154" s="596"/>
    </row>
    <row r="155" spans="2:9">
      <c r="B155" s="396"/>
      <c r="D155" s="596"/>
      <c r="E155" s="596"/>
      <c r="F155" s="596"/>
      <c r="G155" s="596"/>
      <c r="H155" s="596"/>
      <c r="I155" s="596"/>
    </row>
    <row r="156" spans="2:9">
      <c r="B156" s="396"/>
      <c r="D156" s="596"/>
      <c r="E156" s="596"/>
      <c r="F156" s="596"/>
      <c r="G156" s="596"/>
      <c r="H156" s="596"/>
      <c r="I156" s="596"/>
    </row>
    <row r="157" spans="2:9">
      <c r="B157" s="396"/>
      <c r="D157" s="596"/>
      <c r="E157" s="596"/>
      <c r="F157" s="596"/>
      <c r="G157" s="596"/>
      <c r="H157" s="596"/>
      <c r="I157" s="596"/>
    </row>
    <row r="158" spans="2:9">
      <c r="B158" s="396"/>
      <c r="D158" s="596"/>
      <c r="E158" s="596"/>
      <c r="F158" s="596"/>
      <c r="G158" s="596"/>
      <c r="H158" s="596"/>
      <c r="I158" s="596"/>
    </row>
    <row r="159" spans="2:9">
      <c r="B159" s="396"/>
      <c r="D159" s="596"/>
      <c r="E159" s="596"/>
      <c r="F159" s="596"/>
      <c r="G159" s="596"/>
      <c r="H159" s="596"/>
      <c r="I159" s="596"/>
    </row>
    <row r="160" spans="2:9">
      <c r="B160" s="396"/>
      <c r="D160" s="596"/>
      <c r="E160" s="596"/>
      <c r="F160" s="596"/>
      <c r="G160" s="596"/>
      <c r="H160" s="596"/>
      <c r="I160" s="596"/>
    </row>
    <row r="161" spans="2:9">
      <c r="B161" s="396"/>
      <c r="D161" s="596"/>
      <c r="E161" s="596"/>
      <c r="F161" s="596"/>
      <c r="G161" s="596"/>
      <c r="H161" s="596"/>
      <c r="I161" s="596"/>
    </row>
    <row r="162" spans="2:9">
      <c r="B162" s="396"/>
      <c r="D162" s="596"/>
      <c r="E162" s="596"/>
      <c r="F162" s="596"/>
      <c r="G162" s="596"/>
      <c r="H162" s="596"/>
      <c r="I162" s="596"/>
    </row>
    <row r="163" spans="2:9">
      <c r="B163" s="396"/>
      <c r="D163" s="596"/>
      <c r="E163" s="596"/>
      <c r="F163" s="596"/>
      <c r="G163" s="596"/>
      <c r="H163" s="596"/>
      <c r="I163" s="596"/>
    </row>
    <row r="164" spans="2:9">
      <c r="B164" s="396"/>
      <c r="D164" s="596"/>
      <c r="E164" s="596"/>
      <c r="F164" s="596"/>
      <c r="G164" s="596"/>
      <c r="H164" s="596"/>
      <c r="I164" s="596"/>
    </row>
    <row r="165" spans="2:9">
      <c r="B165" s="396"/>
      <c r="D165" s="596"/>
      <c r="E165" s="596"/>
      <c r="F165" s="596"/>
      <c r="G165" s="596"/>
      <c r="H165" s="596"/>
      <c r="I165" s="596"/>
    </row>
    <row r="166" spans="2:9">
      <c r="B166" s="396"/>
      <c r="D166" s="596"/>
      <c r="E166" s="596"/>
      <c r="F166" s="596"/>
      <c r="G166" s="596"/>
      <c r="H166" s="596"/>
      <c r="I166" s="596"/>
    </row>
    <row r="167" spans="2:9">
      <c r="B167" s="396"/>
      <c r="D167" s="596"/>
      <c r="E167" s="596"/>
      <c r="F167" s="596"/>
      <c r="G167" s="596"/>
      <c r="H167" s="596"/>
      <c r="I167" s="596"/>
    </row>
    <row r="168" spans="2:9">
      <c r="B168" s="396"/>
      <c r="D168" s="596"/>
      <c r="E168" s="596"/>
      <c r="F168" s="596"/>
      <c r="G168" s="596"/>
      <c r="H168" s="596"/>
      <c r="I168" s="596"/>
    </row>
    <row r="169" spans="2:9">
      <c r="B169" s="396"/>
      <c r="D169" s="596"/>
      <c r="E169" s="596"/>
      <c r="F169" s="596"/>
      <c r="G169" s="596"/>
      <c r="H169" s="596"/>
      <c r="I169" s="596"/>
    </row>
    <row r="170" spans="2:9">
      <c r="B170" s="396"/>
      <c r="D170" s="596"/>
      <c r="E170" s="596"/>
      <c r="F170" s="596"/>
      <c r="G170" s="596"/>
      <c r="H170" s="596"/>
      <c r="I170" s="596"/>
    </row>
    <row r="171" spans="2:9">
      <c r="B171" s="396"/>
      <c r="D171" s="596"/>
      <c r="E171" s="596"/>
      <c r="F171" s="596"/>
      <c r="G171" s="596"/>
      <c r="H171" s="596"/>
      <c r="I171" s="596"/>
    </row>
    <row r="172" spans="2:9">
      <c r="B172" s="396"/>
      <c r="D172" s="596"/>
      <c r="E172" s="596"/>
      <c r="F172" s="596"/>
      <c r="G172" s="596"/>
      <c r="H172" s="596"/>
      <c r="I172" s="596"/>
    </row>
    <row r="173" spans="2:9">
      <c r="B173" s="396"/>
      <c r="D173" s="596"/>
      <c r="E173" s="596"/>
      <c r="F173" s="596"/>
      <c r="G173" s="596"/>
      <c r="H173" s="596"/>
      <c r="I173" s="596"/>
    </row>
    <row r="174" spans="2:9">
      <c r="B174" s="396"/>
      <c r="D174" s="596"/>
      <c r="E174" s="596"/>
      <c r="F174" s="596"/>
      <c r="G174" s="596"/>
      <c r="H174" s="596"/>
      <c r="I174" s="596"/>
    </row>
    <row r="175" spans="2:9">
      <c r="B175" s="396"/>
      <c r="D175" s="596"/>
      <c r="E175" s="596"/>
      <c r="F175" s="596"/>
      <c r="G175" s="596"/>
      <c r="H175" s="596"/>
      <c r="I175" s="596"/>
    </row>
    <row r="176" spans="2:9">
      <c r="B176" s="396"/>
      <c r="D176" s="596"/>
      <c r="E176" s="596"/>
      <c r="F176" s="596"/>
      <c r="G176" s="596"/>
      <c r="H176" s="596"/>
      <c r="I176" s="596"/>
    </row>
    <row r="177" spans="2:9">
      <c r="B177" s="396"/>
      <c r="D177" s="596"/>
      <c r="E177" s="596"/>
      <c r="F177" s="596"/>
      <c r="G177" s="596"/>
      <c r="H177" s="596"/>
      <c r="I177" s="596"/>
    </row>
    <row r="178" spans="2:9">
      <c r="B178" s="396"/>
      <c r="D178" s="596"/>
      <c r="E178" s="596"/>
      <c r="F178" s="596"/>
      <c r="G178" s="596"/>
      <c r="H178" s="596"/>
      <c r="I178" s="596"/>
    </row>
    <row r="179" spans="2:9">
      <c r="B179" s="396"/>
      <c r="D179" s="596"/>
      <c r="E179" s="596"/>
      <c r="F179" s="596"/>
      <c r="G179" s="596"/>
      <c r="H179" s="596"/>
      <c r="I179" s="596"/>
    </row>
    <row r="180" spans="2:9">
      <c r="B180" s="396"/>
      <c r="D180" s="596"/>
      <c r="E180" s="596"/>
      <c r="F180" s="596"/>
      <c r="G180" s="596"/>
      <c r="H180" s="596"/>
      <c r="I180" s="596"/>
    </row>
    <row r="181" spans="2:9">
      <c r="B181" s="396"/>
      <c r="D181" s="596"/>
      <c r="E181" s="596"/>
      <c r="F181" s="596"/>
      <c r="G181" s="596"/>
      <c r="H181" s="596"/>
      <c r="I181" s="596"/>
    </row>
    <row r="182" spans="2:9">
      <c r="B182" s="396"/>
      <c r="D182" s="596"/>
      <c r="E182" s="596"/>
      <c r="F182" s="596"/>
      <c r="G182" s="596"/>
      <c r="H182" s="596"/>
      <c r="I182" s="596"/>
    </row>
    <row r="183" spans="2:9">
      <c r="B183" s="396"/>
      <c r="D183" s="596"/>
      <c r="E183" s="596"/>
      <c r="F183" s="596"/>
      <c r="G183" s="596"/>
      <c r="H183" s="596"/>
      <c r="I183" s="596"/>
    </row>
    <row r="184" spans="2:9">
      <c r="B184" s="396"/>
      <c r="D184" s="596"/>
      <c r="E184" s="596"/>
      <c r="F184" s="596"/>
      <c r="G184" s="596"/>
      <c r="H184" s="596"/>
      <c r="I184" s="596"/>
    </row>
    <row r="185" spans="2:9">
      <c r="B185" s="396"/>
      <c r="D185" s="596"/>
      <c r="E185" s="596"/>
      <c r="F185" s="596"/>
      <c r="G185" s="596"/>
      <c r="H185" s="596"/>
      <c r="I185" s="596"/>
    </row>
    <row r="186" spans="2:9">
      <c r="B186" s="396"/>
      <c r="D186" s="596"/>
      <c r="E186" s="596"/>
      <c r="F186" s="596"/>
      <c r="G186" s="596"/>
      <c r="H186" s="596"/>
      <c r="I186" s="596"/>
    </row>
    <row r="187" spans="2:9">
      <c r="B187" s="396"/>
      <c r="D187" s="596"/>
      <c r="E187" s="596"/>
      <c r="F187" s="596"/>
      <c r="G187" s="596"/>
      <c r="H187" s="596"/>
      <c r="I187" s="596"/>
    </row>
    <row r="188" spans="2:9">
      <c r="B188" s="396"/>
      <c r="D188" s="596"/>
      <c r="E188" s="596"/>
      <c r="F188" s="596"/>
      <c r="G188" s="596"/>
      <c r="H188" s="596"/>
      <c r="I188" s="596"/>
    </row>
    <row r="189" spans="2:9">
      <c r="B189" s="396"/>
      <c r="D189" s="596"/>
      <c r="E189" s="596"/>
      <c r="F189" s="596"/>
      <c r="G189" s="596"/>
      <c r="H189" s="596"/>
      <c r="I189" s="596"/>
    </row>
    <row r="190" spans="2:9">
      <c r="B190" s="396"/>
      <c r="D190" s="596"/>
      <c r="E190" s="596"/>
      <c r="F190" s="596"/>
      <c r="G190" s="596"/>
      <c r="H190" s="596"/>
      <c r="I190" s="596"/>
    </row>
    <row r="191" spans="2:9">
      <c r="B191" s="396"/>
      <c r="D191" s="596"/>
      <c r="E191" s="596"/>
      <c r="F191" s="596"/>
      <c r="G191" s="596"/>
      <c r="H191" s="596"/>
      <c r="I191" s="596"/>
    </row>
    <row r="192" spans="2:9">
      <c r="B192" s="396"/>
      <c r="D192" s="596"/>
      <c r="E192" s="596"/>
      <c r="F192" s="596"/>
      <c r="G192" s="596"/>
      <c r="H192" s="596"/>
      <c r="I192" s="596"/>
    </row>
    <row r="193" spans="2:9">
      <c r="B193" s="396"/>
      <c r="D193" s="596"/>
      <c r="E193" s="596"/>
      <c r="F193" s="596"/>
      <c r="G193" s="596"/>
      <c r="H193" s="596"/>
      <c r="I193" s="596"/>
    </row>
    <row r="194" spans="2:9">
      <c r="B194" s="396"/>
      <c r="D194" s="596"/>
      <c r="E194" s="596"/>
      <c r="F194" s="596"/>
      <c r="G194" s="596"/>
      <c r="H194" s="596"/>
      <c r="I194" s="596"/>
    </row>
    <row r="195" spans="2:9">
      <c r="B195" s="396"/>
      <c r="D195" s="596"/>
      <c r="E195" s="596"/>
      <c r="F195" s="596"/>
      <c r="G195" s="596"/>
      <c r="H195" s="596"/>
      <c r="I195" s="596"/>
    </row>
    <row r="196" spans="2:9">
      <c r="B196" s="396"/>
      <c r="D196" s="596"/>
      <c r="E196" s="596"/>
      <c r="F196" s="596"/>
      <c r="G196" s="596"/>
      <c r="H196" s="596"/>
      <c r="I196" s="596"/>
    </row>
    <row r="197" spans="2:9">
      <c r="B197" s="396"/>
      <c r="D197" s="596"/>
      <c r="E197" s="596"/>
      <c r="F197" s="596"/>
      <c r="G197" s="596"/>
      <c r="H197" s="596"/>
      <c r="I197" s="596"/>
    </row>
    <row r="198" spans="2:9">
      <c r="B198" s="396"/>
      <c r="D198" s="596"/>
      <c r="E198" s="596"/>
      <c r="F198" s="596"/>
      <c r="G198" s="596"/>
      <c r="H198" s="596"/>
      <c r="I198" s="596"/>
    </row>
    <row r="199" spans="2:9">
      <c r="B199" s="396"/>
      <c r="D199" s="596"/>
      <c r="E199" s="596"/>
      <c r="F199" s="596"/>
      <c r="G199" s="596"/>
      <c r="H199" s="596"/>
      <c r="I199" s="596"/>
    </row>
    <row r="200" spans="2:9">
      <c r="B200" s="396"/>
      <c r="D200" s="596"/>
      <c r="E200" s="596"/>
      <c r="F200" s="596"/>
      <c r="G200" s="596"/>
      <c r="H200" s="596"/>
      <c r="I200" s="596"/>
    </row>
    <row r="201" spans="2:9">
      <c r="B201" s="396"/>
      <c r="D201" s="596"/>
      <c r="E201" s="596"/>
      <c r="F201" s="596"/>
      <c r="G201" s="596"/>
      <c r="H201" s="596"/>
      <c r="I201" s="596"/>
    </row>
    <row r="202" spans="2:9">
      <c r="B202" s="396"/>
      <c r="D202" s="596"/>
      <c r="E202" s="596"/>
      <c r="F202" s="596"/>
      <c r="G202" s="596"/>
      <c r="H202" s="596"/>
      <c r="I202" s="596"/>
    </row>
    <row r="203" spans="2:9">
      <c r="B203" s="396"/>
      <c r="D203" s="596"/>
      <c r="E203" s="596"/>
      <c r="F203" s="596"/>
      <c r="G203" s="596"/>
      <c r="H203" s="596"/>
      <c r="I203" s="596"/>
    </row>
    <row r="204" spans="2:9">
      <c r="B204" s="396"/>
      <c r="D204" s="596"/>
      <c r="E204" s="596"/>
      <c r="F204" s="596"/>
      <c r="G204" s="596"/>
      <c r="H204" s="596"/>
      <c r="I204" s="596"/>
    </row>
    <row r="205" spans="2:9">
      <c r="B205" s="396"/>
      <c r="D205" s="596"/>
      <c r="E205" s="596"/>
      <c r="F205" s="596"/>
      <c r="G205" s="596"/>
      <c r="H205" s="596"/>
      <c r="I205" s="596"/>
    </row>
    <row r="206" spans="2:9">
      <c r="B206" s="396"/>
      <c r="D206" s="596"/>
      <c r="E206" s="596"/>
      <c r="F206" s="596"/>
      <c r="G206" s="596"/>
      <c r="H206" s="596"/>
      <c r="I206" s="596"/>
    </row>
    <row r="207" spans="2:9">
      <c r="B207" s="396"/>
      <c r="D207" s="596"/>
      <c r="E207" s="596"/>
      <c r="F207" s="596"/>
      <c r="G207" s="596"/>
      <c r="H207" s="596"/>
      <c r="I207" s="596"/>
    </row>
    <row r="208" spans="2:9">
      <c r="B208" s="396"/>
      <c r="D208" s="596"/>
      <c r="E208" s="596"/>
      <c r="F208" s="596"/>
      <c r="G208" s="596"/>
      <c r="H208" s="596"/>
      <c r="I208" s="596"/>
    </row>
    <row r="209" spans="2:9">
      <c r="B209" s="396"/>
      <c r="D209" s="596"/>
      <c r="E209" s="596"/>
      <c r="F209" s="596"/>
      <c r="G209" s="596"/>
      <c r="H209" s="596"/>
      <c r="I209" s="596"/>
    </row>
    <row r="210" spans="2:9">
      <c r="B210" s="396"/>
      <c r="D210" s="596"/>
      <c r="E210" s="596"/>
      <c r="F210" s="596"/>
      <c r="G210" s="596"/>
      <c r="H210" s="596"/>
      <c r="I210" s="596"/>
    </row>
    <row r="211" spans="2:9">
      <c r="B211" s="396"/>
      <c r="D211" s="596"/>
      <c r="E211" s="596"/>
      <c r="F211" s="596"/>
      <c r="G211" s="596"/>
      <c r="H211" s="596"/>
      <c r="I211" s="596"/>
    </row>
    <row r="212" spans="2:9">
      <c r="B212" s="396"/>
      <c r="D212" s="596"/>
      <c r="E212" s="596"/>
      <c r="F212" s="596"/>
      <c r="G212" s="596"/>
      <c r="H212" s="596"/>
      <c r="I212" s="596"/>
    </row>
    <row r="213" spans="2:9">
      <c r="B213" s="396"/>
      <c r="D213" s="596"/>
      <c r="E213" s="596"/>
      <c r="F213" s="596"/>
      <c r="G213" s="596"/>
      <c r="H213" s="596"/>
      <c r="I213" s="596"/>
    </row>
    <row r="214" spans="2:9">
      <c r="B214" s="396"/>
      <c r="D214" s="596"/>
      <c r="E214" s="596"/>
      <c r="F214" s="596"/>
      <c r="G214" s="596"/>
      <c r="H214" s="596"/>
      <c r="I214" s="596"/>
    </row>
    <row r="215" spans="2:9">
      <c r="B215" s="396"/>
      <c r="D215" s="596"/>
      <c r="E215" s="596"/>
      <c r="F215" s="596"/>
      <c r="G215" s="596"/>
      <c r="H215" s="596"/>
      <c r="I215" s="596"/>
    </row>
    <row r="216" spans="2:9">
      <c r="B216" s="396"/>
      <c r="D216" s="596"/>
      <c r="E216" s="596"/>
      <c r="F216" s="596"/>
      <c r="G216" s="596"/>
      <c r="H216" s="596"/>
      <c r="I216" s="596"/>
    </row>
    <row r="217" spans="2:9">
      <c r="B217" s="396"/>
      <c r="D217" s="596"/>
      <c r="E217" s="596"/>
      <c r="F217" s="596"/>
      <c r="G217" s="596"/>
      <c r="H217" s="596"/>
      <c r="I217" s="596"/>
    </row>
    <row r="218" spans="2:9">
      <c r="B218" s="396"/>
      <c r="D218" s="596"/>
      <c r="E218" s="596"/>
      <c r="F218" s="596"/>
      <c r="G218" s="596"/>
      <c r="H218" s="596"/>
      <c r="I218" s="596"/>
    </row>
    <row r="219" spans="2:9">
      <c r="B219" s="396"/>
      <c r="D219" s="596"/>
      <c r="E219" s="596"/>
      <c r="F219" s="596"/>
      <c r="G219" s="596"/>
      <c r="H219" s="596"/>
      <c r="I219" s="596"/>
    </row>
    <row r="220" spans="2:9">
      <c r="B220" s="396"/>
      <c r="D220" s="596"/>
      <c r="E220" s="596"/>
      <c r="F220" s="596"/>
      <c r="G220" s="596"/>
      <c r="H220" s="596"/>
      <c r="I220" s="596"/>
    </row>
    <row r="221" spans="2:9">
      <c r="B221" s="396"/>
      <c r="D221" s="596"/>
      <c r="E221" s="596"/>
      <c r="F221" s="596"/>
      <c r="G221" s="596"/>
      <c r="H221" s="596"/>
      <c r="I221" s="596"/>
    </row>
    <row r="222" spans="2:9">
      <c r="B222" s="396"/>
      <c r="D222" s="596"/>
      <c r="E222" s="596"/>
      <c r="F222" s="596"/>
      <c r="G222" s="596"/>
      <c r="H222" s="596"/>
      <c r="I222" s="596"/>
    </row>
    <row r="223" spans="2:9">
      <c r="B223" s="396"/>
      <c r="D223" s="596"/>
      <c r="E223" s="596"/>
      <c r="F223" s="596"/>
      <c r="G223" s="596"/>
      <c r="H223" s="596"/>
      <c r="I223" s="596"/>
    </row>
    <row r="224" spans="2:9">
      <c r="B224" s="396"/>
      <c r="D224" s="596"/>
      <c r="E224" s="596"/>
      <c r="F224" s="596"/>
      <c r="G224" s="596"/>
      <c r="H224" s="596"/>
      <c r="I224" s="596"/>
    </row>
    <row r="225" spans="2:9">
      <c r="B225" s="396"/>
      <c r="D225" s="596"/>
      <c r="E225" s="596"/>
      <c r="F225" s="596"/>
      <c r="G225" s="596"/>
      <c r="H225" s="596"/>
      <c r="I225" s="596"/>
    </row>
    <row r="226" spans="2:9">
      <c r="B226" s="396"/>
      <c r="D226" s="596"/>
      <c r="E226" s="596"/>
      <c r="F226" s="596"/>
      <c r="G226" s="596"/>
      <c r="H226" s="596"/>
      <c r="I226" s="596"/>
    </row>
    <row r="227" spans="2:9">
      <c r="B227" s="396"/>
      <c r="D227" s="596"/>
      <c r="E227" s="596"/>
      <c r="F227" s="596"/>
      <c r="G227" s="596"/>
      <c r="H227" s="596"/>
      <c r="I227" s="596"/>
    </row>
    <row r="228" spans="2:9">
      <c r="B228" s="396"/>
      <c r="D228" s="596"/>
      <c r="E228" s="596"/>
      <c r="F228" s="596"/>
      <c r="G228" s="596"/>
      <c r="H228" s="596"/>
      <c r="I228" s="596"/>
    </row>
    <row r="229" spans="2:9">
      <c r="B229" s="396"/>
      <c r="D229" s="596"/>
      <c r="E229" s="596"/>
      <c r="F229" s="596"/>
      <c r="G229" s="596"/>
      <c r="H229" s="596"/>
      <c r="I229" s="596"/>
    </row>
    <row r="230" spans="2:9">
      <c r="B230" s="396"/>
      <c r="D230" s="596"/>
      <c r="E230" s="596"/>
      <c r="F230" s="596"/>
      <c r="G230" s="596"/>
      <c r="H230" s="596"/>
      <c r="I230" s="596"/>
    </row>
    <row r="231" spans="2:9">
      <c r="B231" s="396"/>
      <c r="D231" s="596"/>
      <c r="E231" s="596"/>
      <c r="F231" s="596"/>
      <c r="G231" s="596"/>
      <c r="H231" s="596"/>
      <c r="I231" s="596"/>
    </row>
    <row r="232" spans="2:9">
      <c r="B232" s="396"/>
      <c r="D232" s="596"/>
      <c r="E232" s="596"/>
      <c r="F232" s="596"/>
      <c r="G232" s="596"/>
      <c r="H232" s="596"/>
      <c r="I232" s="596"/>
    </row>
    <row r="233" spans="2:9">
      <c r="B233" s="396"/>
      <c r="D233" s="596"/>
      <c r="E233" s="596"/>
      <c r="F233" s="596"/>
      <c r="G233" s="596"/>
      <c r="H233" s="596"/>
      <c r="I233" s="596"/>
    </row>
    <row r="234" spans="2:9">
      <c r="B234" s="396"/>
      <c r="D234" s="596"/>
      <c r="E234" s="596"/>
      <c r="F234" s="596"/>
      <c r="G234" s="596"/>
      <c r="H234" s="596"/>
      <c r="I234" s="596"/>
    </row>
    <row r="235" spans="2:9">
      <c r="B235" s="396"/>
      <c r="D235" s="596"/>
      <c r="E235" s="596"/>
      <c r="F235" s="596"/>
      <c r="G235" s="596"/>
      <c r="H235" s="596"/>
      <c r="I235" s="596"/>
    </row>
    <row r="236" spans="2:9">
      <c r="B236" s="396"/>
      <c r="D236" s="596"/>
      <c r="E236" s="596"/>
      <c r="F236" s="596"/>
      <c r="G236" s="596"/>
      <c r="H236" s="596"/>
      <c r="I236" s="596"/>
    </row>
    <row r="237" spans="2:9">
      <c r="B237" s="396"/>
      <c r="D237" s="596"/>
      <c r="E237" s="596"/>
      <c r="F237" s="596"/>
      <c r="G237" s="596"/>
      <c r="H237" s="596"/>
      <c r="I237" s="596"/>
    </row>
  </sheetData>
  <mergeCells count="4">
    <mergeCell ref="H7:I7"/>
    <mergeCell ref="A8:A10"/>
    <mergeCell ref="B8:B10"/>
    <mergeCell ref="I9:I10"/>
  </mergeCells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20:H26 C13:H17" xr:uid="{F7196C33-C3FC-4A74-91C6-9F85052894F4}">
      <formula1>0</formula1>
      <formula2>9999999999999990</formula2>
    </dataValidation>
  </dataValidations>
  <pageMargins left="0.70866141732283472" right="0.70866141732283472" top="0.74803149606299213" bottom="0.74803149606299213" header="0.31496062992125984" footer="0.31496062992125984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67"/>
  <sheetViews>
    <sheetView tabSelected="1" view="pageBreakPreview" zoomScale="70" zoomScaleNormal="75" zoomScaleSheetLayoutView="70" workbookViewId="0">
      <selection activeCell="E17" sqref="E17"/>
    </sheetView>
  </sheetViews>
  <sheetFormatPr defaultColWidth="9.3984375" defaultRowHeight="15.3"/>
  <cols>
    <col min="1" max="1" width="62.09765625" style="55" customWidth="1"/>
    <col min="2" max="2" width="12.3984375" style="55" customWidth="1"/>
    <col min="3" max="4" width="15.59765625" style="55" customWidth="1"/>
    <col min="5" max="5" width="44.84765625" style="55" customWidth="1"/>
    <col min="6" max="6" width="10.59765625" style="54" customWidth="1"/>
    <col min="7" max="7" width="15.59765625" style="55" customWidth="1"/>
    <col min="8" max="8" width="15.59765625" style="4" customWidth="1"/>
    <col min="9" max="9" width="3.5" style="124" customWidth="1"/>
    <col min="10" max="17" width="9.3984375" style="124"/>
    <col min="18" max="16384" width="9.3984375" style="4"/>
  </cols>
  <sheetData>
    <row r="1" spans="1:8" s="126" customFormat="1">
      <c r="A1" s="114" t="s">
        <v>258</v>
      </c>
      <c r="B1" s="261"/>
      <c r="C1" s="261"/>
      <c r="D1" s="261"/>
      <c r="H1" s="115"/>
    </row>
    <row r="2" spans="1:8" s="126" customFormat="1">
      <c r="A2" s="115" t="s">
        <v>509</v>
      </c>
      <c r="B2" s="129"/>
      <c r="C2" s="129"/>
      <c r="D2" s="129"/>
      <c r="E2" s="276"/>
      <c r="F2" s="279"/>
      <c r="G2" s="280"/>
      <c r="H2" s="280"/>
    </row>
    <row r="3" spans="1:8" s="126" customFormat="1">
      <c r="A3" s="116"/>
      <c r="B3" s="127"/>
      <c r="C3" s="127"/>
      <c r="D3" s="127"/>
      <c r="E3" s="152"/>
      <c r="F3" s="151"/>
      <c r="G3" s="281"/>
      <c r="H3" s="281"/>
    </row>
    <row r="4" spans="1:8" s="126" customFormat="1">
      <c r="A4" s="117" t="s">
        <v>518</v>
      </c>
      <c r="B4" s="127"/>
      <c r="C4" s="127"/>
      <c r="D4" s="127"/>
      <c r="H4" s="280"/>
    </row>
    <row r="5" spans="1:8" s="126" customFormat="1">
      <c r="A5" s="117" t="s">
        <v>519</v>
      </c>
      <c r="B5" s="129"/>
      <c r="C5" s="129"/>
      <c r="D5" s="129"/>
      <c r="H5" s="282"/>
    </row>
    <row r="6" spans="1:8" s="126" customFormat="1">
      <c r="A6" s="117" t="str">
        <f>Title!B2</f>
        <v>as of 31.12.2024</v>
      </c>
      <c r="B6" s="129"/>
      <c r="C6" s="129"/>
      <c r="D6" s="129"/>
      <c r="H6" s="270" t="s">
        <v>507</v>
      </c>
    </row>
    <row r="7" spans="1:8" s="126" customFormat="1" ht="15.6" thickBot="1">
      <c r="A7" s="283"/>
      <c r="B7" s="283"/>
      <c r="C7" s="295"/>
      <c r="D7" s="294"/>
      <c r="E7" s="284"/>
      <c r="F7" s="283"/>
      <c r="G7" s="295"/>
      <c r="H7" s="295"/>
    </row>
    <row r="8" spans="1:8">
      <c r="A8" s="2" t="s">
        <v>260</v>
      </c>
      <c r="B8" s="3" t="s">
        <v>261</v>
      </c>
      <c r="C8" s="112" t="s">
        <v>262</v>
      </c>
      <c r="D8" s="130" t="s">
        <v>263</v>
      </c>
      <c r="E8" s="197" t="s">
        <v>264</v>
      </c>
      <c r="F8" s="3" t="s">
        <v>261</v>
      </c>
      <c r="G8" s="112" t="s">
        <v>262</v>
      </c>
      <c r="H8" s="130" t="s">
        <v>263</v>
      </c>
    </row>
    <row r="9" spans="1:8" ht="15.6" thickBot="1">
      <c r="A9" s="234" t="s">
        <v>1</v>
      </c>
      <c r="B9" s="618"/>
      <c r="C9" s="199">
        <v>1</v>
      </c>
      <c r="D9" s="200">
        <v>2</v>
      </c>
      <c r="E9" s="198" t="s">
        <v>1</v>
      </c>
      <c r="F9" s="199" t="s">
        <v>2</v>
      </c>
      <c r="G9" s="199">
        <v>1</v>
      </c>
      <c r="H9" s="200">
        <v>2</v>
      </c>
    </row>
    <row r="10" spans="1:8">
      <c r="A10" s="113" t="s">
        <v>265</v>
      </c>
      <c r="B10" s="232"/>
      <c r="C10" s="216"/>
      <c r="D10" s="233"/>
      <c r="E10" s="206" t="s">
        <v>333</v>
      </c>
      <c r="F10" s="7"/>
      <c r="G10" s="8"/>
      <c r="H10" s="9"/>
    </row>
    <row r="11" spans="1:8">
      <c r="A11" s="17" t="s">
        <v>266</v>
      </c>
      <c r="B11" s="11"/>
      <c r="C11" s="12"/>
      <c r="D11" s="201"/>
      <c r="E11" s="17" t="s">
        <v>334</v>
      </c>
      <c r="F11" s="14"/>
      <c r="G11" s="15"/>
      <c r="H11" s="16"/>
    </row>
    <row r="12" spans="1:8">
      <c r="A12" s="17" t="s">
        <v>267</v>
      </c>
      <c r="B12" s="18" t="s">
        <v>3</v>
      </c>
      <c r="C12" s="19">
        <v>0</v>
      </c>
      <c r="D12" s="19">
        <v>0</v>
      </c>
      <c r="E12" s="17" t="s">
        <v>536</v>
      </c>
      <c r="F12" s="21" t="s">
        <v>4</v>
      </c>
      <c r="G12" s="19">
        <v>12500.000000000002</v>
      </c>
      <c r="H12" s="19">
        <v>12500.000000000002</v>
      </c>
    </row>
    <row r="13" spans="1:8">
      <c r="A13" s="17" t="s">
        <v>268</v>
      </c>
      <c r="B13" s="18" t="s">
        <v>5</v>
      </c>
      <c r="C13" s="19">
        <v>4869</v>
      </c>
      <c r="D13" s="19">
        <v>3021</v>
      </c>
      <c r="E13" s="17" t="s">
        <v>335</v>
      </c>
      <c r="F13" s="21" t="s">
        <v>6</v>
      </c>
      <c r="G13" s="19">
        <v>12500.000000000002</v>
      </c>
      <c r="H13" s="19">
        <v>12500.000000000002</v>
      </c>
    </row>
    <row r="14" spans="1:8">
      <c r="A14" s="17" t="s">
        <v>269</v>
      </c>
      <c r="B14" s="18" t="s">
        <v>7</v>
      </c>
      <c r="C14" s="19">
        <v>366</v>
      </c>
      <c r="D14" s="19">
        <v>236</v>
      </c>
      <c r="E14" s="17" t="s">
        <v>336</v>
      </c>
      <c r="F14" s="21" t="s">
        <v>8</v>
      </c>
      <c r="G14" s="19">
        <v>0</v>
      </c>
      <c r="H14" s="19">
        <v>0</v>
      </c>
    </row>
    <row r="15" spans="1:8">
      <c r="A15" s="17" t="s">
        <v>270</v>
      </c>
      <c r="B15" s="18" t="s">
        <v>9</v>
      </c>
      <c r="C15" s="19">
        <v>0</v>
      </c>
      <c r="D15" s="19">
        <v>0</v>
      </c>
      <c r="E15" s="207" t="s">
        <v>537</v>
      </c>
      <c r="F15" s="21" t="s">
        <v>10</v>
      </c>
      <c r="G15" s="19">
        <v>0</v>
      </c>
      <c r="H15" s="19">
        <v>0</v>
      </c>
    </row>
    <row r="16" spans="1:8">
      <c r="A16" s="17" t="s">
        <v>271</v>
      </c>
      <c r="B16" s="18" t="s">
        <v>11</v>
      </c>
      <c r="C16" s="19">
        <v>2083</v>
      </c>
      <c r="D16" s="19">
        <v>818</v>
      </c>
      <c r="E16" s="207" t="s">
        <v>538</v>
      </c>
      <c r="F16" s="21" t="s">
        <v>12</v>
      </c>
      <c r="G16" s="19">
        <v>0</v>
      </c>
      <c r="H16" s="19">
        <v>0</v>
      </c>
    </row>
    <row r="17" spans="1:13">
      <c r="A17" s="17" t="s">
        <v>527</v>
      </c>
      <c r="B17" s="18" t="s">
        <v>13</v>
      </c>
      <c r="C17" s="19">
        <v>1082</v>
      </c>
      <c r="D17" s="19">
        <v>509</v>
      </c>
      <c r="E17" s="207" t="s">
        <v>337</v>
      </c>
      <c r="F17" s="21" t="s">
        <v>14</v>
      </c>
      <c r="G17" s="19">
        <v>0</v>
      </c>
      <c r="H17" s="19">
        <v>0</v>
      </c>
    </row>
    <row r="18" spans="1:13">
      <c r="A18" s="17" t="s">
        <v>272</v>
      </c>
      <c r="B18" s="18" t="s">
        <v>15</v>
      </c>
      <c r="C18" s="19">
        <v>0</v>
      </c>
      <c r="D18" s="19">
        <v>0</v>
      </c>
      <c r="E18" s="207" t="s">
        <v>338</v>
      </c>
      <c r="F18" s="22" t="s">
        <v>16</v>
      </c>
      <c r="G18" s="356">
        <f>G12+G15+G16+G17</f>
        <v>12500.000000000002</v>
      </c>
      <c r="H18" s="357">
        <f>H12+H15+H16+H17</f>
        <v>12500.000000000002</v>
      </c>
    </row>
    <row r="19" spans="1:13">
      <c r="A19" s="17" t="s">
        <v>273</v>
      </c>
      <c r="B19" s="18" t="s">
        <v>17</v>
      </c>
      <c r="C19" s="19">
        <v>9224</v>
      </c>
      <c r="D19" s="19">
        <v>6475</v>
      </c>
      <c r="E19" s="17" t="s">
        <v>339</v>
      </c>
      <c r="F19" s="23"/>
      <c r="G19" s="24"/>
      <c r="H19" s="25"/>
    </row>
    <row r="20" spans="1:13">
      <c r="A20" s="17" t="s">
        <v>274</v>
      </c>
      <c r="B20" s="26" t="s">
        <v>18</v>
      </c>
      <c r="C20" s="27">
        <f>SUM(C13:C19)</f>
        <v>17624</v>
      </c>
      <c r="D20" s="27">
        <f>SUM(D13:D19)</f>
        <v>11059</v>
      </c>
      <c r="E20" s="17" t="s">
        <v>340</v>
      </c>
      <c r="F20" s="21" t="s">
        <v>19</v>
      </c>
      <c r="G20" s="19">
        <v>0</v>
      </c>
      <c r="H20" s="20">
        <v>0</v>
      </c>
    </row>
    <row r="21" spans="1:13">
      <c r="A21" s="17" t="s">
        <v>275</v>
      </c>
      <c r="B21" s="26" t="s">
        <v>20</v>
      </c>
      <c r="C21" s="19">
        <v>526</v>
      </c>
      <c r="D21" s="19">
        <v>454</v>
      </c>
      <c r="E21" s="17" t="s">
        <v>341</v>
      </c>
      <c r="F21" s="21" t="s">
        <v>21</v>
      </c>
      <c r="G21" s="19">
        <v>0</v>
      </c>
      <c r="H21" s="20">
        <v>0</v>
      </c>
    </row>
    <row r="22" spans="1:13">
      <c r="A22" s="17" t="s">
        <v>528</v>
      </c>
      <c r="B22" s="26" t="s">
        <v>22</v>
      </c>
      <c r="C22" s="19">
        <v>0</v>
      </c>
      <c r="D22" s="19">
        <v>0</v>
      </c>
      <c r="E22" s="208" t="s">
        <v>342</v>
      </c>
      <c r="F22" s="21" t="s">
        <v>23</v>
      </c>
      <c r="G22" s="12">
        <f>SUM(G23:G25)</f>
        <v>-12532</v>
      </c>
      <c r="H22" s="13">
        <f>SUM(H23:H25)</f>
        <v>-12385</v>
      </c>
      <c r="M22" s="125"/>
    </row>
    <row r="23" spans="1:13">
      <c r="A23" s="17" t="s">
        <v>276</v>
      </c>
      <c r="B23" s="18"/>
      <c r="C23" s="12"/>
      <c r="D23" s="201"/>
      <c r="E23" s="207" t="s">
        <v>343</v>
      </c>
      <c r="F23" s="21" t="s">
        <v>24</v>
      </c>
      <c r="G23" s="19">
        <v>1374</v>
      </c>
      <c r="H23" s="19">
        <v>1352</v>
      </c>
    </row>
    <row r="24" spans="1:13">
      <c r="A24" s="17" t="s">
        <v>277</v>
      </c>
      <c r="B24" s="18" t="s">
        <v>25</v>
      </c>
      <c r="C24" s="19">
        <v>0</v>
      </c>
      <c r="D24" s="19">
        <v>0</v>
      </c>
      <c r="E24" s="209" t="s">
        <v>344</v>
      </c>
      <c r="F24" s="21" t="s">
        <v>26</v>
      </c>
      <c r="G24" s="19">
        <v>-537</v>
      </c>
      <c r="H24" s="19">
        <v>-533</v>
      </c>
      <c r="M24" s="125"/>
    </row>
    <row r="25" spans="1:13">
      <c r="A25" s="17" t="s">
        <v>278</v>
      </c>
      <c r="B25" s="18" t="s">
        <v>27</v>
      </c>
      <c r="C25" s="19">
        <v>814</v>
      </c>
      <c r="D25" s="19">
        <v>109</v>
      </c>
      <c r="E25" s="17" t="s">
        <v>345</v>
      </c>
      <c r="F25" s="21" t="s">
        <v>28</v>
      </c>
      <c r="G25" s="19">
        <v>-13369</v>
      </c>
      <c r="H25" s="19">
        <v>-13204</v>
      </c>
    </row>
    <row r="26" spans="1:13">
      <c r="A26" s="17" t="s">
        <v>529</v>
      </c>
      <c r="B26" s="18" t="s">
        <v>29</v>
      </c>
      <c r="C26" s="19">
        <v>0</v>
      </c>
      <c r="D26" s="19">
        <v>741</v>
      </c>
      <c r="E26" s="209" t="s">
        <v>346</v>
      </c>
      <c r="F26" s="23" t="s">
        <v>30</v>
      </c>
      <c r="G26" s="27">
        <f>G20+G21+G22</f>
        <v>-12532</v>
      </c>
      <c r="H26" s="351">
        <f>H20+H21+H22</f>
        <v>-12385</v>
      </c>
      <c r="M26" s="125"/>
    </row>
    <row r="27" spans="1:13">
      <c r="A27" s="17" t="s">
        <v>279</v>
      </c>
      <c r="B27" s="18" t="s">
        <v>31</v>
      </c>
      <c r="C27" s="19">
        <v>267</v>
      </c>
      <c r="D27" s="19">
        <v>180</v>
      </c>
      <c r="E27" s="17" t="s">
        <v>347</v>
      </c>
      <c r="F27" s="23"/>
      <c r="G27" s="24"/>
      <c r="H27" s="25"/>
    </row>
    <row r="28" spans="1:13">
      <c r="A28" s="17" t="s">
        <v>280</v>
      </c>
      <c r="B28" s="26" t="s">
        <v>32</v>
      </c>
      <c r="C28" s="27">
        <f>SUM(C24:C27)</f>
        <v>1081</v>
      </c>
      <c r="D28" s="351">
        <f>SUM(D24:D27)</f>
        <v>1030</v>
      </c>
      <c r="E28" s="209" t="s">
        <v>539</v>
      </c>
      <c r="F28" s="21" t="s">
        <v>33</v>
      </c>
      <c r="G28" s="12">
        <f>SUM(G29:G31)</f>
        <v>26917</v>
      </c>
      <c r="H28" s="13">
        <f>SUM(H29:H31)</f>
        <v>17454</v>
      </c>
      <c r="M28" s="125"/>
    </row>
    <row r="29" spans="1:13">
      <c r="A29" s="17"/>
      <c r="B29" s="18"/>
      <c r="C29" s="12"/>
      <c r="D29" s="201"/>
      <c r="E29" s="17" t="s">
        <v>348</v>
      </c>
      <c r="F29" s="21" t="s">
        <v>34</v>
      </c>
      <c r="G29" s="19">
        <v>26917</v>
      </c>
      <c r="H29" s="19">
        <v>17454</v>
      </c>
    </row>
    <row r="30" spans="1:13">
      <c r="A30" s="17" t="s">
        <v>281</v>
      </c>
      <c r="B30" s="18"/>
      <c r="C30" s="12"/>
      <c r="D30" s="201"/>
      <c r="E30" s="208" t="s">
        <v>349</v>
      </c>
      <c r="F30" s="21" t="s">
        <v>35</v>
      </c>
      <c r="G30" s="19">
        <v>0</v>
      </c>
      <c r="H30" s="19">
        <v>0</v>
      </c>
      <c r="M30" s="125"/>
    </row>
    <row r="31" spans="1:13">
      <c r="A31" s="17" t="s">
        <v>282</v>
      </c>
      <c r="B31" s="18" t="s">
        <v>36</v>
      </c>
      <c r="C31" s="19">
        <v>15922</v>
      </c>
      <c r="D31" s="19">
        <v>0</v>
      </c>
      <c r="E31" s="17" t="s">
        <v>350</v>
      </c>
      <c r="F31" s="21" t="s">
        <v>37</v>
      </c>
      <c r="G31" s="19">
        <v>0</v>
      </c>
      <c r="H31" s="19">
        <v>0</v>
      </c>
    </row>
    <row r="32" spans="1:13">
      <c r="A32" s="17" t="s">
        <v>283</v>
      </c>
      <c r="B32" s="18" t="s">
        <v>38</v>
      </c>
      <c r="C32" s="19">
        <v>0</v>
      </c>
      <c r="D32" s="19">
        <v>0</v>
      </c>
      <c r="E32" s="209" t="s">
        <v>351</v>
      </c>
      <c r="F32" s="21" t="s">
        <v>39</v>
      </c>
      <c r="G32" s="19">
        <v>11615</v>
      </c>
      <c r="H32" s="19">
        <v>9444</v>
      </c>
      <c r="M32" s="125"/>
    </row>
    <row r="33" spans="1:13">
      <c r="A33" s="17" t="s">
        <v>284</v>
      </c>
      <c r="B33" s="26" t="s">
        <v>40</v>
      </c>
      <c r="C33" s="27">
        <f>C31+C32</f>
        <v>15922</v>
      </c>
      <c r="D33" s="351">
        <f>D31+D32</f>
        <v>0</v>
      </c>
      <c r="E33" s="207" t="s">
        <v>352</v>
      </c>
      <c r="F33" s="21" t="s">
        <v>41</v>
      </c>
      <c r="G33" s="19">
        <v>0</v>
      </c>
      <c r="H33" s="19">
        <v>0</v>
      </c>
    </row>
    <row r="34" spans="1:13">
      <c r="A34" s="17" t="s">
        <v>285</v>
      </c>
      <c r="B34" s="18"/>
      <c r="C34" s="12"/>
      <c r="D34" s="201"/>
      <c r="E34" s="209" t="s">
        <v>353</v>
      </c>
      <c r="F34" s="23" t="s">
        <v>42</v>
      </c>
      <c r="G34" s="27">
        <f>G28+G32+G33</f>
        <v>38532</v>
      </c>
      <c r="H34" s="351">
        <f>H28+H32+H33</f>
        <v>26898</v>
      </c>
    </row>
    <row r="35" spans="1:13">
      <c r="A35" s="17" t="s">
        <v>286</v>
      </c>
      <c r="B35" s="18" t="s">
        <v>43</v>
      </c>
      <c r="C35" s="12">
        <v>0</v>
      </c>
      <c r="D35" s="201">
        <v>0</v>
      </c>
      <c r="E35" s="17"/>
      <c r="F35" s="28"/>
      <c r="G35" s="29"/>
      <c r="H35" s="30"/>
    </row>
    <row r="36" spans="1:13">
      <c r="A36" s="17" t="s">
        <v>287</v>
      </c>
      <c r="B36" s="18" t="s">
        <v>44</v>
      </c>
      <c r="C36" s="19">
        <v>0</v>
      </c>
      <c r="D36" s="111">
        <v>0</v>
      </c>
      <c r="E36" s="210"/>
      <c r="F36" s="31"/>
      <c r="G36" s="29"/>
      <c r="H36" s="30"/>
    </row>
    <row r="37" spans="1:13">
      <c r="A37" s="17" t="s">
        <v>288</v>
      </c>
      <c r="B37" s="18" t="s">
        <v>45</v>
      </c>
      <c r="C37" s="19">
        <v>0</v>
      </c>
      <c r="D37" s="111">
        <v>0</v>
      </c>
      <c r="E37" s="17" t="s">
        <v>354</v>
      </c>
      <c r="F37" s="28" t="s">
        <v>46</v>
      </c>
      <c r="G37" s="32">
        <f>G26+G18+G34</f>
        <v>38500</v>
      </c>
      <c r="H37" s="33">
        <f>H26+H18+H34</f>
        <v>27013</v>
      </c>
    </row>
    <row r="38" spans="1:13">
      <c r="A38" s="17" t="s">
        <v>289</v>
      </c>
      <c r="B38" s="18" t="s">
        <v>47</v>
      </c>
      <c r="C38" s="19">
        <v>0</v>
      </c>
      <c r="D38" s="111">
        <v>0</v>
      </c>
      <c r="E38" s="17"/>
      <c r="F38" s="28"/>
      <c r="G38" s="29"/>
      <c r="H38" s="30"/>
      <c r="M38" s="125"/>
    </row>
    <row r="39" spans="1:13" ht="15.6" thickBot="1">
      <c r="A39" s="17" t="s">
        <v>290</v>
      </c>
      <c r="B39" s="18" t="s">
        <v>48</v>
      </c>
      <c r="C39" s="19">
        <v>0</v>
      </c>
      <c r="D39" s="111">
        <v>0</v>
      </c>
      <c r="E39" s="211"/>
      <c r="F39" s="212"/>
      <c r="G39" s="213"/>
      <c r="H39" s="214"/>
    </row>
    <row r="40" spans="1:13">
      <c r="A40" s="17" t="s">
        <v>291</v>
      </c>
      <c r="B40" s="18" t="s">
        <v>49</v>
      </c>
      <c r="C40" s="12">
        <v>0</v>
      </c>
      <c r="D40" s="13">
        <v>0</v>
      </c>
      <c r="E40" s="202" t="s">
        <v>355</v>
      </c>
      <c r="F40" s="203" t="s">
        <v>50</v>
      </c>
      <c r="G40" s="204"/>
      <c r="H40" s="205"/>
      <c r="M40" s="125"/>
    </row>
    <row r="41" spans="1:13" ht="15.6" thickBot="1">
      <c r="A41" s="17" t="s">
        <v>292</v>
      </c>
      <c r="B41" s="18" t="s">
        <v>51</v>
      </c>
      <c r="C41" s="19">
        <v>0</v>
      </c>
      <c r="D41" s="20">
        <v>0</v>
      </c>
      <c r="E41" s="215"/>
      <c r="F41" s="37"/>
      <c r="G41" s="34"/>
      <c r="H41" s="35"/>
    </row>
    <row r="42" spans="1:13">
      <c r="A42" s="17" t="s">
        <v>293</v>
      </c>
      <c r="B42" s="18" t="s">
        <v>52</v>
      </c>
      <c r="C42" s="19">
        <v>0</v>
      </c>
      <c r="D42" s="20">
        <v>0</v>
      </c>
      <c r="E42" s="217" t="s">
        <v>356</v>
      </c>
      <c r="F42" s="38"/>
      <c r="G42" s="39"/>
      <c r="H42" s="40"/>
    </row>
    <row r="43" spans="1:13">
      <c r="A43" s="17" t="s">
        <v>294</v>
      </c>
      <c r="B43" s="18" t="s">
        <v>53</v>
      </c>
      <c r="C43" s="19">
        <v>0</v>
      </c>
      <c r="D43" s="20">
        <v>0</v>
      </c>
      <c r="E43" s="17" t="s">
        <v>357</v>
      </c>
      <c r="F43" s="31"/>
      <c r="G43" s="29"/>
      <c r="H43" s="30"/>
    </row>
    <row r="44" spans="1:13">
      <c r="A44" s="17" t="s">
        <v>295</v>
      </c>
      <c r="B44" s="18" t="s">
        <v>54</v>
      </c>
      <c r="C44" s="19">
        <v>0</v>
      </c>
      <c r="D44" s="20">
        <v>0</v>
      </c>
      <c r="E44" s="207" t="s">
        <v>358</v>
      </c>
      <c r="F44" s="21" t="s">
        <v>55</v>
      </c>
      <c r="G44" s="19">
        <v>0</v>
      </c>
      <c r="H44" s="19">
        <v>0</v>
      </c>
      <c r="M44" s="125"/>
    </row>
    <row r="45" spans="1:13">
      <c r="A45" s="17" t="s">
        <v>296</v>
      </c>
      <c r="B45" s="18" t="s">
        <v>56</v>
      </c>
      <c r="C45" s="19">
        <v>0</v>
      </c>
      <c r="D45" s="20">
        <v>0</v>
      </c>
      <c r="E45" s="218" t="s">
        <v>540</v>
      </c>
      <c r="F45" s="21" t="s">
        <v>57</v>
      </c>
      <c r="G45" s="19">
        <v>5210</v>
      </c>
      <c r="H45" s="19">
        <v>0</v>
      </c>
    </row>
    <row r="46" spans="1:13">
      <c r="A46" s="17" t="s">
        <v>297</v>
      </c>
      <c r="B46" s="26" t="s">
        <v>58</v>
      </c>
      <c r="C46" s="27">
        <f>C35+C40+C45</f>
        <v>0</v>
      </c>
      <c r="D46" s="351">
        <f>D35+D40+D45</f>
        <v>0</v>
      </c>
      <c r="E46" s="208" t="s">
        <v>359</v>
      </c>
      <c r="F46" s="21" t="s">
        <v>59</v>
      </c>
      <c r="G46" s="19">
        <v>0</v>
      </c>
      <c r="H46" s="19">
        <v>0</v>
      </c>
      <c r="M46" s="125"/>
    </row>
    <row r="47" spans="1:13">
      <c r="A47" s="17" t="s">
        <v>298</v>
      </c>
      <c r="B47" s="41"/>
      <c r="C47" s="32"/>
      <c r="D47" s="33"/>
      <c r="E47" s="17" t="s">
        <v>314</v>
      </c>
      <c r="F47" s="21" t="s">
        <v>60</v>
      </c>
      <c r="G47" s="19">
        <v>0</v>
      </c>
      <c r="H47" s="19">
        <v>0</v>
      </c>
    </row>
    <row r="48" spans="1:13">
      <c r="A48" s="17" t="s">
        <v>299</v>
      </c>
      <c r="B48" s="18" t="s">
        <v>61</v>
      </c>
      <c r="C48" s="19">
        <v>0</v>
      </c>
      <c r="D48" s="20">
        <v>0</v>
      </c>
      <c r="E48" s="208" t="s">
        <v>360</v>
      </c>
      <c r="F48" s="21" t="s">
        <v>62</v>
      </c>
      <c r="G48" s="19">
        <v>0</v>
      </c>
      <c r="H48" s="19">
        <v>0</v>
      </c>
      <c r="M48" s="125"/>
    </row>
    <row r="49" spans="1:13">
      <c r="A49" s="17" t="s">
        <v>300</v>
      </c>
      <c r="B49" s="18" t="s">
        <v>63</v>
      </c>
      <c r="C49" s="19">
        <v>0</v>
      </c>
      <c r="D49" s="20">
        <v>0</v>
      </c>
      <c r="E49" s="17" t="s">
        <v>541</v>
      </c>
      <c r="F49" s="21" t="s">
        <v>64</v>
      </c>
      <c r="G49" s="19">
        <v>2594</v>
      </c>
      <c r="H49" s="19">
        <v>5</v>
      </c>
    </row>
    <row r="50" spans="1:13">
      <c r="A50" s="17" t="s">
        <v>301</v>
      </c>
      <c r="B50" s="18" t="s">
        <v>65</v>
      </c>
      <c r="C50" s="19">
        <v>0</v>
      </c>
      <c r="D50" s="20">
        <v>0</v>
      </c>
      <c r="E50" s="208" t="s">
        <v>361</v>
      </c>
      <c r="F50" s="23" t="s">
        <v>66</v>
      </c>
      <c r="G50" s="12">
        <f>SUM(G44:G49)</f>
        <v>7804</v>
      </c>
      <c r="H50" s="13">
        <f>SUM(H44:H49)</f>
        <v>5</v>
      </c>
    </row>
    <row r="51" spans="1:13">
      <c r="A51" s="17" t="s">
        <v>302</v>
      </c>
      <c r="B51" s="18" t="s">
        <v>67</v>
      </c>
      <c r="C51" s="19">
        <v>363</v>
      </c>
      <c r="D51" s="19">
        <v>45</v>
      </c>
      <c r="E51" s="17"/>
      <c r="F51" s="21"/>
      <c r="G51" s="12"/>
      <c r="H51" s="13"/>
    </row>
    <row r="52" spans="1:13">
      <c r="A52" s="17" t="s">
        <v>303</v>
      </c>
      <c r="B52" s="26" t="s">
        <v>68</v>
      </c>
      <c r="C52" s="27">
        <f>SUM(C48:C51)</f>
        <v>363</v>
      </c>
      <c r="D52" s="351">
        <f>SUM(D48:D51)</f>
        <v>45</v>
      </c>
      <c r="E52" s="208" t="s">
        <v>362</v>
      </c>
      <c r="F52" s="23" t="s">
        <v>69</v>
      </c>
      <c r="G52" s="19">
        <v>4768</v>
      </c>
      <c r="H52" s="19">
        <v>2856</v>
      </c>
    </row>
    <row r="53" spans="1:13">
      <c r="A53" s="17" t="s">
        <v>70</v>
      </c>
      <c r="B53" s="26"/>
      <c r="C53" s="12"/>
      <c r="D53" s="13"/>
      <c r="E53" s="17" t="s">
        <v>542</v>
      </c>
      <c r="F53" s="23" t="s">
        <v>71</v>
      </c>
      <c r="G53" s="19">
        <v>7267</v>
      </c>
      <c r="H53" s="19">
        <v>9211</v>
      </c>
    </row>
    <row r="54" spans="1:13">
      <c r="A54" s="17" t="s">
        <v>304</v>
      </c>
      <c r="B54" s="26" t="s">
        <v>72</v>
      </c>
      <c r="C54" s="19">
        <v>9551</v>
      </c>
      <c r="D54" s="19">
        <v>12613</v>
      </c>
      <c r="E54" s="17" t="s">
        <v>363</v>
      </c>
      <c r="F54" s="23" t="s">
        <v>73</v>
      </c>
      <c r="G54" s="19"/>
      <c r="H54" s="19"/>
    </row>
    <row r="55" spans="1:13">
      <c r="A55" s="17" t="s">
        <v>530</v>
      </c>
      <c r="B55" s="26" t="s">
        <v>74</v>
      </c>
      <c r="C55" s="19">
        <v>1731</v>
      </c>
      <c r="D55" s="19">
        <v>1569</v>
      </c>
      <c r="E55" s="17" t="s">
        <v>364</v>
      </c>
      <c r="F55" s="23" t="s">
        <v>75</v>
      </c>
      <c r="G55" s="19">
        <v>547</v>
      </c>
      <c r="H55" s="19">
        <v>803</v>
      </c>
    </row>
    <row r="56" spans="1:13" ht="15.6" thickBot="1">
      <c r="A56" s="227" t="s">
        <v>305</v>
      </c>
      <c r="B56" s="42" t="s">
        <v>76</v>
      </c>
      <c r="C56" s="352">
        <f>C20+C21+C22+C28+C33+C46+C52+C54+C55</f>
        <v>46798</v>
      </c>
      <c r="D56" s="353">
        <f>D20+D21+D22+D28+D33+D46+D52+D54+D55</f>
        <v>26770</v>
      </c>
      <c r="E56" s="219" t="s">
        <v>365</v>
      </c>
      <c r="F56" s="220" t="s">
        <v>77</v>
      </c>
      <c r="G56" s="32">
        <f>G50+G52+G53+G54+G55</f>
        <v>20386</v>
      </c>
      <c r="H56" s="33">
        <f>H50+H52+H53+H54+H55</f>
        <v>12875</v>
      </c>
      <c r="M56" s="125"/>
    </row>
    <row r="57" spans="1:13">
      <c r="A57" s="230" t="s">
        <v>306</v>
      </c>
      <c r="B57" s="43"/>
      <c r="C57" s="5"/>
      <c r="D57" s="6"/>
      <c r="E57" s="221"/>
      <c r="F57" s="36"/>
      <c r="G57" s="5"/>
      <c r="H57" s="6"/>
    </row>
    <row r="58" spans="1:13">
      <c r="A58" s="17" t="s">
        <v>307</v>
      </c>
      <c r="B58" s="41"/>
      <c r="C58" s="32"/>
      <c r="D58" s="33"/>
      <c r="E58" s="10" t="s">
        <v>366</v>
      </c>
      <c r="F58" s="21"/>
      <c r="G58" s="12"/>
      <c r="H58" s="13"/>
      <c r="M58" s="125"/>
    </row>
    <row r="59" spans="1:13">
      <c r="A59" s="17" t="s">
        <v>308</v>
      </c>
      <c r="B59" s="18" t="s">
        <v>78</v>
      </c>
      <c r="C59" s="19">
        <v>270</v>
      </c>
      <c r="D59" s="19">
        <v>534</v>
      </c>
      <c r="E59" s="299" t="s">
        <v>367</v>
      </c>
      <c r="F59" s="300"/>
      <c r="G59" s="301"/>
      <c r="H59" s="302"/>
    </row>
    <row r="60" spans="1:13">
      <c r="A60" s="17" t="s">
        <v>521</v>
      </c>
      <c r="B60" s="18" t="s">
        <v>80</v>
      </c>
      <c r="C60" s="19">
        <v>0</v>
      </c>
      <c r="D60" s="19">
        <v>0</v>
      </c>
      <c r="E60" s="297" t="s">
        <v>543</v>
      </c>
      <c r="F60" s="21" t="s">
        <v>79</v>
      </c>
      <c r="G60" s="19">
        <v>13252</v>
      </c>
      <c r="H60" s="19">
        <v>4194</v>
      </c>
      <c r="M60" s="125"/>
    </row>
    <row r="61" spans="1:13">
      <c r="A61" s="17" t="s">
        <v>520</v>
      </c>
      <c r="B61" s="18" t="s">
        <v>82</v>
      </c>
      <c r="C61" s="19">
        <v>1461</v>
      </c>
      <c r="D61" s="19">
        <v>6674</v>
      </c>
      <c r="E61" s="296" t="s">
        <v>368</v>
      </c>
      <c r="F61" s="21" t="s">
        <v>81</v>
      </c>
      <c r="G61" s="19">
        <v>0</v>
      </c>
      <c r="H61" s="19">
        <v>17</v>
      </c>
    </row>
    <row r="62" spans="1:13">
      <c r="A62" s="17" t="s">
        <v>309</v>
      </c>
      <c r="B62" s="18" t="s">
        <v>84</v>
      </c>
      <c r="C62" s="19">
        <v>3919</v>
      </c>
      <c r="D62" s="19">
        <v>4861</v>
      </c>
      <c r="E62" s="298" t="s">
        <v>369</v>
      </c>
      <c r="F62" s="21" t="s">
        <v>83</v>
      </c>
      <c r="G62" s="12">
        <f>SUM(G63:G69)</f>
        <v>73075</v>
      </c>
      <c r="H62" s="13">
        <f>SUM(H63:H69)</f>
        <v>62360</v>
      </c>
      <c r="M62" s="125"/>
    </row>
    <row r="63" spans="1:13">
      <c r="A63" s="17" t="s">
        <v>531</v>
      </c>
      <c r="B63" s="18" t="s">
        <v>86</v>
      </c>
      <c r="C63" s="19">
        <v>0</v>
      </c>
      <c r="D63" s="19">
        <v>0</v>
      </c>
      <c r="E63" s="298" t="s">
        <v>370</v>
      </c>
      <c r="F63" s="21" t="s">
        <v>85</v>
      </c>
      <c r="G63" s="19">
        <v>2</v>
      </c>
      <c r="H63" s="19">
        <v>48</v>
      </c>
    </row>
    <row r="64" spans="1:13">
      <c r="A64" s="17" t="s">
        <v>532</v>
      </c>
      <c r="B64" s="18" t="s">
        <v>88</v>
      </c>
      <c r="C64" s="19">
        <v>0</v>
      </c>
      <c r="D64" s="19">
        <v>269</v>
      </c>
      <c r="E64" s="296" t="s">
        <v>371</v>
      </c>
      <c r="F64" s="21" t="s">
        <v>87</v>
      </c>
      <c r="G64" s="19">
        <v>0</v>
      </c>
      <c r="H64" s="19">
        <v>0</v>
      </c>
      <c r="M64" s="125"/>
    </row>
    <row r="65" spans="1:13">
      <c r="A65" s="17" t="s">
        <v>310</v>
      </c>
      <c r="B65" s="26" t="s">
        <v>90</v>
      </c>
      <c r="C65" s="27">
        <f>SUM(C59:C64)</f>
        <v>5650</v>
      </c>
      <c r="D65" s="351">
        <f>SUM(D59:D64)</f>
        <v>12338</v>
      </c>
      <c r="E65" s="296" t="s">
        <v>544</v>
      </c>
      <c r="F65" s="21" t="s">
        <v>89</v>
      </c>
      <c r="G65" s="19">
        <v>58507</v>
      </c>
      <c r="H65" s="19">
        <v>47068</v>
      </c>
    </row>
    <row r="66" spans="1:13">
      <c r="A66" s="17"/>
      <c r="B66" s="26"/>
      <c r="C66" s="12"/>
      <c r="D66" s="13"/>
      <c r="E66" s="296" t="s">
        <v>372</v>
      </c>
      <c r="F66" s="21" t="s">
        <v>91</v>
      </c>
      <c r="G66" s="19">
        <v>1051</v>
      </c>
      <c r="H66" s="19">
        <v>5996</v>
      </c>
    </row>
    <row r="67" spans="1:13">
      <c r="A67" s="17" t="s">
        <v>311</v>
      </c>
      <c r="B67" s="41"/>
      <c r="C67" s="32"/>
      <c r="D67" s="33"/>
      <c r="E67" s="296" t="s">
        <v>545</v>
      </c>
      <c r="F67" s="21" t="s">
        <v>92</v>
      </c>
      <c r="G67" s="19">
        <v>3752</v>
      </c>
      <c r="H67" s="19">
        <v>3087</v>
      </c>
    </row>
    <row r="68" spans="1:13">
      <c r="A68" s="17" t="s">
        <v>312</v>
      </c>
      <c r="B68" s="18" t="s">
        <v>94</v>
      </c>
      <c r="C68" s="19">
        <v>5167</v>
      </c>
      <c r="D68" s="19">
        <v>9793</v>
      </c>
      <c r="E68" s="296" t="s">
        <v>373</v>
      </c>
      <c r="F68" s="21" t="s">
        <v>93</v>
      </c>
      <c r="G68" s="19">
        <v>642</v>
      </c>
      <c r="H68" s="19">
        <v>369</v>
      </c>
    </row>
    <row r="69" spans="1:13">
      <c r="A69" s="17" t="s">
        <v>533</v>
      </c>
      <c r="B69" s="18" t="s">
        <v>96</v>
      </c>
      <c r="C69" s="19">
        <v>77663</v>
      </c>
      <c r="D69" s="19">
        <v>56925</v>
      </c>
      <c r="E69" s="296" t="s">
        <v>374</v>
      </c>
      <c r="F69" s="21" t="s">
        <v>95</v>
      </c>
      <c r="G69" s="19">
        <v>9121</v>
      </c>
      <c r="H69" s="19">
        <v>5792</v>
      </c>
    </row>
    <row r="70" spans="1:13">
      <c r="A70" s="17" t="s">
        <v>313</v>
      </c>
      <c r="B70" s="18" t="s">
        <v>98</v>
      </c>
      <c r="C70" s="19">
        <v>369</v>
      </c>
      <c r="D70" s="19">
        <v>623</v>
      </c>
      <c r="E70" s="297" t="s">
        <v>375</v>
      </c>
      <c r="F70" s="21" t="s">
        <v>97</v>
      </c>
      <c r="G70" s="19">
        <v>4251</v>
      </c>
      <c r="H70" s="19">
        <v>66</v>
      </c>
    </row>
    <row r="71" spans="1:13">
      <c r="A71" s="17" t="s">
        <v>314</v>
      </c>
      <c r="B71" s="18" t="s">
        <v>100</v>
      </c>
      <c r="C71" s="19"/>
      <c r="D71" s="19"/>
      <c r="E71" s="296" t="s">
        <v>376</v>
      </c>
      <c r="F71" s="21" t="s">
        <v>99</v>
      </c>
      <c r="G71" s="19">
        <v>11288</v>
      </c>
      <c r="H71" s="19">
        <v>8975</v>
      </c>
    </row>
    <row r="72" spans="1:13">
      <c r="A72" s="17" t="s">
        <v>315</v>
      </c>
      <c r="B72" s="18" t="s">
        <v>102</v>
      </c>
      <c r="C72" s="19">
        <v>0</v>
      </c>
      <c r="D72" s="19">
        <v>320</v>
      </c>
      <c r="E72" s="303" t="s">
        <v>377</v>
      </c>
      <c r="F72" s="28" t="s">
        <v>101</v>
      </c>
      <c r="G72" s="27">
        <f>G60+G61+G62+G70+G71</f>
        <v>101866</v>
      </c>
      <c r="H72" s="351">
        <f>H60+H61+H62+H70+H71</f>
        <v>75612</v>
      </c>
    </row>
    <row r="73" spans="1:13">
      <c r="A73" s="17" t="s">
        <v>316</v>
      </c>
      <c r="B73" s="18" t="s">
        <v>103</v>
      </c>
      <c r="C73" s="19">
        <v>1490</v>
      </c>
      <c r="D73" s="19">
        <v>2239</v>
      </c>
      <c r="E73" s="298"/>
      <c r="F73" s="23"/>
      <c r="G73" s="12"/>
      <c r="H73" s="45"/>
    </row>
    <row r="74" spans="1:13">
      <c r="A74" s="17" t="s">
        <v>317</v>
      </c>
      <c r="B74" s="18" t="s">
        <v>105</v>
      </c>
      <c r="C74" s="19">
        <v>0</v>
      </c>
      <c r="D74" s="19">
        <v>0</v>
      </c>
      <c r="E74" s="222"/>
      <c r="F74" s="44"/>
      <c r="G74" s="12"/>
      <c r="H74" s="45"/>
    </row>
    <row r="75" spans="1:13">
      <c r="A75" s="17" t="s">
        <v>318</v>
      </c>
      <c r="B75" s="18" t="s">
        <v>106</v>
      </c>
      <c r="C75" s="19">
        <v>1274</v>
      </c>
      <c r="D75" s="19">
        <v>132</v>
      </c>
      <c r="E75" s="10" t="s">
        <v>378</v>
      </c>
      <c r="F75" s="23" t="s">
        <v>104</v>
      </c>
      <c r="G75" s="19">
        <v>2641</v>
      </c>
      <c r="H75" s="19">
        <v>1211</v>
      </c>
    </row>
    <row r="76" spans="1:13">
      <c r="A76" s="17" t="s">
        <v>319</v>
      </c>
      <c r="B76" s="26" t="s">
        <v>108</v>
      </c>
      <c r="C76" s="27">
        <f>SUM(C68:C75)</f>
        <v>85963</v>
      </c>
      <c r="D76" s="351">
        <f>SUM(D68:D75)</f>
        <v>70032</v>
      </c>
      <c r="E76" s="304" t="s">
        <v>542</v>
      </c>
      <c r="F76" s="23" t="s">
        <v>107</v>
      </c>
      <c r="G76" s="19">
        <v>12507</v>
      </c>
      <c r="H76" s="19">
        <v>19187</v>
      </c>
    </row>
    <row r="77" spans="1:13">
      <c r="A77" s="17"/>
      <c r="B77" s="18"/>
      <c r="C77" s="12"/>
      <c r="D77" s="13"/>
      <c r="E77" s="10" t="s">
        <v>379</v>
      </c>
      <c r="F77" s="23" t="s">
        <v>109</v>
      </c>
      <c r="G77" s="19">
        <v>725</v>
      </c>
      <c r="H77" s="19">
        <v>585</v>
      </c>
    </row>
    <row r="78" spans="1:13">
      <c r="A78" s="17" t="s">
        <v>320</v>
      </c>
      <c r="B78" s="41"/>
      <c r="C78" s="32"/>
      <c r="D78" s="33"/>
      <c r="E78" s="10"/>
      <c r="F78" s="31"/>
      <c r="G78" s="29"/>
      <c r="H78" s="30"/>
      <c r="M78" s="125"/>
    </row>
    <row r="79" spans="1:13">
      <c r="A79" s="17" t="s">
        <v>321</v>
      </c>
      <c r="B79" s="18" t="s">
        <v>110</v>
      </c>
      <c r="C79" s="12">
        <v>0</v>
      </c>
      <c r="D79" s="13">
        <v>0</v>
      </c>
      <c r="E79" s="304" t="s">
        <v>380</v>
      </c>
      <c r="F79" s="28" t="s">
        <v>111</v>
      </c>
      <c r="G79" s="32">
        <f>G72+G76+G75+G77</f>
        <v>117739</v>
      </c>
      <c r="H79" s="32">
        <f>H72+H76+H75+H77</f>
        <v>96595</v>
      </c>
    </row>
    <row r="80" spans="1:13">
      <c r="A80" s="17" t="s">
        <v>293</v>
      </c>
      <c r="B80" s="18" t="s">
        <v>112</v>
      </c>
      <c r="C80" s="19">
        <v>0</v>
      </c>
      <c r="D80" s="20">
        <v>0</v>
      </c>
      <c r="E80" s="223"/>
      <c r="F80" s="44"/>
      <c r="G80" s="12"/>
      <c r="H80" s="45"/>
    </row>
    <row r="81" spans="1:13">
      <c r="A81" s="17" t="s">
        <v>322</v>
      </c>
      <c r="B81" s="18" t="s">
        <v>113</v>
      </c>
      <c r="C81" s="19">
        <v>0</v>
      </c>
      <c r="D81" s="20">
        <v>0</v>
      </c>
      <c r="E81" s="17"/>
      <c r="F81" s="46"/>
      <c r="G81" s="47"/>
      <c r="H81" s="48"/>
    </row>
    <row r="82" spans="1:13">
      <c r="A82" s="17" t="s">
        <v>295</v>
      </c>
      <c r="B82" s="18" t="s">
        <v>114</v>
      </c>
      <c r="C82" s="19">
        <v>0</v>
      </c>
      <c r="D82" s="20">
        <v>0</v>
      </c>
      <c r="E82" s="222"/>
      <c r="F82" s="49"/>
      <c r="G82" s="47"/>
      <c r="H82" s="48"/>
    </row>
    <row r="83" spans="1:13">
      <c r="A83" s="17" t="s">
        <v>534</v>
      </c>
      <c r="B83" s="18" t="s">
        <v>115</v>
      </c>
      <c r="C83" s="19">
        <v>0</v>
      </c>
      <c r="D83" s="20">
        <v>0</v>
      </c>
      <c r="E83" s="224"/>
      <c r="F83" s="49"/>
      <c r="G83" s="47"/>
      <c r="H83" s="48"/>
    </row>
    <row r="84" spans="1:13">
      <c r="A84" s="17" t="s">
        <v>323</v>
      </c>
      <c r="B84" s="18" t="s">
        <v>116</v>
      </c>
      <c r="C84" s="19">
        <v>0</v>
      </c>
      <c r="D84" s="20">
        <v>0</v>
      </c>
      <c r="E84" s="222"/>
      <c r="F84" s="49"/>
      <c r="G84" s="47"/>
      <c r="H84" s="48"/>
    </row>
    <row r="85" spans="1:13">
      <c r="A85" s="17" t="s">
        <v>324</v>
      </c>
      <c r="B85" s="26" t="s">
        <v>117</v>
      </c>
      <c r="C85" s="27">
        <f>C84+C83+C79</f>
        <v>0</v>
      </c>
      <c r="D85" s="351">
        <f>D84+D83+D79</f>
        <v>0</v>
      </c>
      <c r="E85" s="224"/>
      <c r="F85" s="49"/>
      <c r="G85" s="47"/>
      <c r="H85" s="48"/>
    </row>
    <row r="86" spans="1:13">
      <c r="A86" s="17"/>
      <c r="B86" s="26"/>
      <c r="C86" s="12"/>
      <c r="D86" s="13"/>
      <c r="E86" s="222"/>
      <c r="F86" s="49"/>
      <c r="G86" s="47"/>
      <c r="H86" s="48"/>
      <c r="M86" s="125"/>
    </row>
    <row r="87" spans="1:13">
      <c r="A87" s="17" t="s">
        <v>325</v>
      </c>
      <c r="B87" s="18"/>
      <c r="C87" s="12"/>
      <c r="D87" s="13"/>
      <c r="E87" s="224"/>
      <c r="F87" s="49"/>
      <c r="G87" s="47"/>
      <c r="H87" s="48"/>
    </row>
    <row r="88" spans="1:13">
      <c r="A88" s="17" t="s">
        <v>326</v>
      </c>
      <c r="B88" s="18" t="s">
        <v>118</v>
      </c>
      <c r="C88" s="19">
        <v>2</v>
      </c>
      <c r="D88" s="19">
        <v>4</v>
      </c>
      <c r="E88" s="222"/>
      <c r="F88" s="49"/>
      <c r="G88" s="47"/>
      <c r="H88" s="48"/>
      <c r="M88" s="125"/>
    </row>
    <row r="89" spans="1:13">
      <c r="A89" s="17" t="s">
        <v>535</v>
      </c>
      <c r="B89" s="18" t="s">
        <v>119</v>
      </c>
      <c r="C89" s="19">
        <v>24883</v>
      </c>
      <c r="D89" s="19">
        <v>13930</v>
      </c>
      <c r="E89" s="224"/>
      <c r="F89" s="49"/>
      <c r="G89" s="47"/>
      <c r="H89" s="48"/>
    </row>
    <row r="90" spans="1:13">
      <c r="A90" s="17" t="s">
        <v>327</v>
      </c>
      <c r="B90" s="18" t="s">
        <v>120</v>
      </c>
      <c r="C90" s="19">
        <v>0</v>
      </c>
      <c r="D90" s="19">
        <v>1</v>
      </c>
      <c r="E90" s="224"/>
      <c r="F90" s="49"/>
      <c r="G90" s="47"/>
      <c r="H90" s="48"/>
      <c r="M90" s="125"/>
    </row>
    <row r="91" spans="1:13">
      <c r="A91" s="17" t="s">
        <v>328</v>
      </c>
      <c r="B91" s="18" t="s">
        <v>121</v>
      </c>
      <c r="C91" s="19">
        <v>94</v>
      </c>
      <c r="D91" s="19">
        <v>156</v>
      </c>
      <c r="E91" s="224"/>
      <c r="F91" s="49"/>
      <c r="G91" s="47"/>
      <c r="H91" s="48"/>
    </row>
    <row r="92" spans="1:13">
      <c r="A92" s="17" t="s">
        <v>329</v>
      </c>
      <c r="B92" s="26" t="s">
        <v>122</v>
      </c>
      <c r="C92" s="27">
        <f>SUM(C88:C91)</f>
        <v>24979</v>
      </c>
      <c r="D92" s="351">
        <f>SUM(D88:D91)</f>
        <v>14091</v>
      </c>
      <c r="E92" s="224"/>
      <c r="F92" s="49"/>
      <c r="G92" s="47"/>
      <c r="H92" s="48"/>
      <c r="M92" s="125"/>
    </row>
    <row r="93" spans="1:13">
      <c r="A93" s="17" t="s">
        <v>330</v>
      </c>
      <c r="B93" s="26" t="s">
        <v>123</v>
      </c>
      <c r="C93" s="19">
        <v>13235</v>
      </c>
      <c r="D93" s="19">
        <v>13252</v>
      </c>
      <c r="E93" s="224"/>
      <c r="F93" s="49"/>
      <c r="G93" s="47"/>
      <c r="H93" s="48"/>
    </row>
    <row r="94" spans="1:13" ht="15.6" thickBot="1">
      <c r="A94" s="219" t="s">
        <v>331</v>
      </c>
      <c r="B94" s="231" t="s">
        <v>124</v>
      </c>
      <c r="C94" s="352">
        <f>C65+C76+C85+C92+C93</f>
        <v>129827</v>
      </c>
      <c r="D94" s="353">
        <f>D65+D76+D85+D92+D93</f>
        <v>109713</v>
      </c>
      <c r="E94" s="225"/>
      <c r="F94" s="50"/>
      <c r="G94" s="51"/>
      <c r="H94" s="52"/>
      <c r="M94" s="125"/>
    </row>
    <row r="95" spans="1:13" ht="15.6" thickBot="1">
      <c r="A95" s="228" t="s">
        <v>332</v>
      </c>
      <c r="B95" s="229" t="s">
        <v>125</v>
      </c>
      <c r="C95" s="354">
        <f>C94+C56</f>
        <v>176625</v>
      </c>
      <c r="D95" s="355">
        <f>D94+D56</f>
        <v>136483</v>
      </c>
      <c r="E95" s="226" t="s">
        <v>381</v>
      </c>
      <c r="F95" s="53" t="s">
        <v>126</v>
      </c>
      <c r="G95" s="354">
        <f>G37+G40+G56+G79</f>
        <v>176625</v>
      </c>
      <c r="H95" s="355">
        <f>H37+H40+H56+H79</f>
        <v>136483</v>
      </c>
    </row>
    <row r="96" spans="1:13" s="124" customFormat="1">
      <c r="A96" s="120"/>
      <c r="B96" s="119"/>
      <c r="C96" s="120"/>
      <c r="D96" s="120"/>
      <c r="E96" s="121"/>
      <c r="F96" s="122"/>
      <c r="G96" s="123"/>
      <c r="M96" s="125"/>
    </row>
    <row r="97" spans="1:13" s="124" customFormat="1">
      <c r="A97" s="118"/>
      <c r="B97" s="119"/>
      <c r="C97" s="120"/>
      <c r="D97" s="120"/>
      <c r="E97" s="121"/>
      <c r="F97" s="122"/>
      <c r="G97" s="123"/>
      <c r="M97" s="125"/>
    </row>
    <row r="98" spans="1:13" s="124" customFormat="1">
      <c r="A98" s="305"/>
      <c r="B98" s="619"/>
      <c r="C98" s="619"/>
      <c r="D98" s="619"/>
      <c r="E98" s="619"/>
      <c r="F98" s="619"/>
      <c r="G98" s="619"/>
      <c r="H98" s="619"/>
      <c r="M98" s="125"/>
    </row>
    <row r="99" spans="1:13" s="124" customFormat="1">
      <c r="A99" s="123" t="str">
        <f>Title!A11</f>
        <v>Date of preparation:</v>
      </c>
      <c r="B99" s="349">
        <f>Title!B11</f>
        <v>45777</v>
      </c>
      <c r="C99" s="123"/>
      <c r="D99" s="123"/>
      <c r="E99" s="123"/>
      <c r="F99" s="122"/>
      <c r="G99" s="123"/>
    </row>
    <row r="100" spans="1:13" s="124" customFormat="1">
      <c r="A100" s="305"/>
      <c r="B100" s="306"/>
      <c r="E100" s="121"/>
      <c r="F100" s="122"/>
      <c r="G100" s="123"/>
    </row>
    <row r="101" spans="1:13" s="124" customFormat="1">
      <c r="A101" s="123" t="str">
        <f>Title!A26</f>
        <v>Person that prepared the report:</v>
      </c>
      <c r="B101" s="348" t="str">
        <f>Title!B26</f>
        <v>Jordanka  Klenovska</v>
      </c>
      <c r="C101" s="123"/>
      <c r="D101" s="123"/>
      <c r="E101" s="123"/>
      <c r="F101" s="122"/>
      <c r="G101" s="123"/>
    </row>
    <row r="102" spans="1:13" s="124" customFormat="1">
      <c r="A102" s="306"/>
      <c r="B102" s="307"/>
      <c r="C102" s="123"/>
      <c r="D102" s="123"/>
      <c r="E102" s="123"/>
      <c r="F102" s="122"/>
      <c r="G102" s="123"/>
    </row>
    <row r="103" spans="1:13" s="124" customFormat="1">
      <c r="A103" s="123" t="str">
        <f>Title!A17</f>
        <v>Represented by:</v>
      </c>
      <c r="B103" s="348" t="str">
        <f>Title!B17</f>
        <v xml:space="preserve">Ivan Zhitiyanov </v>
      </c>
      <c r="E103" s="121"/>
      <c r="F103" s="122"/>
      <c r="G103" s="123"/>
      <c r="M103" s="125"/>
    </row>
    <row r="104" spans="1:13" s="124" customFormat="1">
      <c r="A104" s="123"/>
      <c r="B104" s="123"/>
      <c r="C104" s="123"/>
      <c r="D104" s="123"/>
      <c r="E104" s="123"/>
      <c r="F104" s="122"/>
      <c r="G104" s="123"/>
    </row>
    <row r="105" spans="1:13" s="124" customFormat="1">
      <c r="E105" s="121"/>
      <c r="F105" s="122"/>
      <c r="G105" s="123"/>
    </row>
    <row r="106" spans="1:13" s="124" customFormat="1">
      <c r="A106" s="123"/>
      <c r="B106" s="123"/>
      <c r="C106" s="123"/>
      <c r="D106" s="123"/>
      <c r="E106" s="123"/>
      <c r="F106" s="122"/>
      <c r="G106" s="123"/>
    </row>
    <row r="107" spans="1:13" s="124" customFormat="1">
      <c r="E107" s="121"/>
      <c r="F107" s="122"/>
      <c r="G107" s="123"/>
      <c r="M107" s="125"/>
    </row>
    <row r="108" spans="1:13" s="124" customFormat="1">
      <c r="A108" s="123"/>
      <c r="B108" s="123"/>
      <c r="C108" s="123"/>
      <c r="D108" s="123"/>
      <c r="E108" s="123"/>
      <c r="F108" s="122"/>
      <c r="G108" s="123"/>
    </row>
    <row r="109" spans="1:13" s="124" customFormat="1">
      <c r="E109" s="121"/>
      <c r="F109" s="122"/>
      <c r="G109" s="123"/>
      <c r="M109" s="125"/>
    </row>
    <row r="110" spans="1:13" s="124" customFormat="1">
      <c r="A110" s="123"/>
      <c r="B110" s="123"/>
      <c r="C110" s="123"/>
      <c r="D110" s="123"/>
      <c r="E110" s="123"/>
      <c r="F110" s="122"/>
      <c r="G110" s="123"/>
    </row>
    <row r="111" spans="1:13" s="124" customFormat="1">
      <c r="E111" s="123"/>
      <c r="F111" s="122"/>
      <c r="G111" s="123"/>
      <c r="M111" s="125"/>
    </row>
    <row r="112" spans="1:13" s="124" customFormat="1">
      <c r="A112" s="123"/>
      <c r="B112" s="123"/>
      <c r="C112" s="123"/>
      <c r="D112" s="123"/>
      <c r="E112" s="123"/>
      <c r="F112" s="122"/>
      <c r="G112" s="123"/>
    </row>
    <row r="113" spans="1:13" s="124" customFormat="1">
      <c r="E113" s="123"/>
      <c r="F113" s="122"/>
      <c r="G113" s="123"/>
      <c r="M113" s="125"/>
    </row>
    <row r="114" spans="1:13" s="124" customFormat="1">
      <c r="A114" s="123"/>
      <c r="B114" s="123"/>
      <c r="C114" s="123"/>
      <c r="D114" s="123"/>
      <c r="E114" s="123"/>
      <c r="F114" s="122"/>
      <c r="G114" s="123"/>
    </row>
    <row r="115" spans="1:13" s="124" customFormat="1">
      <c r="E115" s="123"/>
      <c r="F115" s="122"/>
      <c r="G115" s="123"/>
      <c r="M115" s="125"/>
    </row>
    <row r="116" spans="1:13" s="124" customFormat="1">
      <c r="A116" s="123"/>
      <c r="B116" s="123"/>
      <c r="C116" s="123"/>
      <c r="D116" s="123"/>
      <c r="E116" s="123"/>
      <c r="F116" s="122"/>
      <c r="G116" s="123"/>
    </row>
    <row r="117" spans="1:13" s="124" customFormat="1">
      <c r="E117" s="121"/>
      <c r="F117" s="122"/>
      <c r="G117" s="123"/>
      <c r="M117" s="125"/>
    </row>
    <row r="118" spans="1:13" s="124" customFormat="1">
      <c r="A118" s="123"/>
      <c r="B118" s="123"/>
      <c r="C118" s="123"/>
      <c r="D118" s="123"/>
      <c r="E118" s="123"/>
      <c r="F118" s="122"/>
      <c r="G118" s="123"/>
    </row>
    <row r="119" spans="1:13" s="124" customFormat="1">
      <c r="E119" s="121"/>
      <c r="F119" s="122"/>
      <c r="G119" s="123"/>
      <c r="M119" s="125"/>
    </row>
    <row r="120" spans="1:13" s="124" customFormat="1">
      <c r="A120" s="123"/>
      <c r="B120" s="123"/>
      <c r="C120" s="123"/>
      <c r="D120" s="123"/>
      <c r="E120" s="123"/>
      <c r="F120" s="122"/>
      <c r="G120" s="123"/>
    </row>
    <row r="121" spans="1:13" s="124" customFormat="1">
      <c r="E121" s="121"/>
      <c r="F121" s="122"/>
      <c r="G121" s="123"/>
      <c r="M121" s="125"/>
    </row>
    <row r="122" spans="1:13" s="124" customFormat="1">
      <c r="A122" s="123"/>
      <c r="B122" s="123"/>
      <c r="C122" s="123"/>
      <c r="D122" s="123"/>
      <c r="E122" s="123"/>
      <c r="F122" s="122"/>
      <c r="G122" s="123"/>
    </row>
    <row r="123" spans="1:13" s="124" customFormat="1">
      <c r="E123" s="121"/>
      <c r="F123" s="122"/>
      <c r="G123" s="123"/>
      <c r="M123" s="125"/>
    </row>
    <row r="124" spans="1:13" s="124" customFormat="1">
      <c r="A124" s="123"/>
      <c r="B124" s="123"/>
      <c r="C124" s="123"/>
      <c r="D124" s="123"/>
      <c r="E124" s="123"/>
      <c r="F124" s="122"/>
      <c r="G124" s="123"/>
    </row>
    <row r="125" spans="1:13" s="124" customFormat="1">
      <c r="E125" s="121"/>
      <c r="F125" s="122"/>
      <c r="G125" s="123"/>
    </row>
    <row r="126" spans="1:13" s="124" customFormat="1">
      <c r="A126" s="123"/>
      <c r="B126" s="123"/>
      <c r="C126" s="123"/>
      <c r="D126" s="123"/>
      <c r="E126" s="123"/>
      <c r="F126" s="122"/>
      <c r="G126" s="123"/>
    </row>
    <row r="127" spans="1:13" s="124" customFormat="1">
      <c r="E127" s="121"/>
      <c r="F127" s="122"/>
      <c r="G127" s="123"/>
    </row>
    <row r="128" spans="1:13" s="124" customFormat="1">
      <c r="A128" s="123"/>
      <c r="B128" s="123"/>
      <c r="C128" s="123"/>
      <c r="D128" s="123"/>
      <c r="E128" s="123"/>
      <c r="F128" s="122"/>
      <c r="G128" s="123"/>
    </row>
    <row r="129" spans="1:18" s="124" customFormat="1">
      <c r="E129" s="121"/>
      <c r="F129" s="122"/>
      <c r="G129" s="123"/>
    </row>
    <row r="130" spans="1:18" s="124" customFormat="1">
      <c r="A130" s="123"/>
      <c r="B130" s="123"/>
      <c r="C130" s="123"/>
      <c r="D130" s="123"/>
      <c r="E130" s="123"/>
      <c r="F130" s="122"/>
      <c r="G130" s="123"/>
    </row>
    <row r="131" spans="1:18">
      <c r="A131" s="4"/>
      <c r="B131" s="4"/>
      <c r="C131" s="4"/>
      <c r="D131" s="4"/>
      <c r="E131" s="56"/>
      <c r="M131" s="125"/>
    </row>
    <row r="133" spans="1:18">
      <c r="A133" s="4"/>
      <c r="B133" s="4"/>
      <c r="C133" s="4"/>
      <c r="D133" s="4"/>
      <c r="M133" s="125"/>
    </row>
    <row r="135" spans="1:18">
      <c r="A135" s="4"/>
      <c r="B135" s="4"/>
      <c r="C135" s="4"/>
      <c r="D135" s="4"/>
      <c r="M135" s="125"/>
    </row>
    <row r="141" spans="1:18">
      <c r="A141" s="4"/>
      <c r="B141" s="4"/>
      <c r="C141" s="4"/>
      <c r="D141" s="4"/>
      <c r="E141" s="56"/>
    </row>
    <row r="143" spans="1:18" s="54" customFormat="1">
      <c r="A143" s="55"/>
      <c r="B143" s="55"/>
      <c r="C143" s="55"/>
      <c r="D143" s="55"/>
      <c r="E143" s="56"/>
      <c r="G143" s="55"/>
      <c r="H143" s="4"/>
      <c r="I143" s="124"/>
      <c r="J143" s="124"/>
      <c r="K143" s="124"/>
      <c r="L143" s="124"/>
      <c r="M143" s="124"/>
      <c r="N143" s="124"/>
      <c r="O143" s="124"/>
      <c r="P143" s="124"/>
      <c r="Q143" s="124"/>
      <c r="R143" s="4"/>
    </row>
    <row r="145" spans="1:18" s="54" customFormat="1">
      <c r="A145" s="55"/>
      <c r="B145" s="55"/>
      <c r="C145" s="55"/>
      <c r="D145" s="55"/>
      <c r="E145" s="56"/>
      <c r="G145" s="55"/>
      <c r="H145" s="4"/>
      <c r="I145" s="124"/>
      <c r="J145" s="124"/>
      <c r="K145" s="124"/>
      <c r="L145" s="124"/>
      <c r="M145" s="124"/>
      <c r="N145" s="124"/>
      <c r="O145" s="124"/>
      <c r="P145" s="124"/>
      <c r="Q145" s="124"/>
      <c r="R145" s="4"/>
    </row>
    <row r="147" spans="1:18" s="54" customFormat="1">
      <c r="A147" s="55"/>
      <c r="B147" s="55"/>
      <c r="C147" s="55"/>
      <c r="D147" s="55"/>
      <c r="E147" s="56"/>
      <c r="G147" s="55"/>
      <c r="H147" s="4"/>
      <c r="I147" s="124"/>
      <c r="J147" s="124"/>
      <c r="K147" s="124"/>
      <c r="L147" s="124"/>
      <c r="M147" s="124"/>
      <c r="N147" s="124"/>
      <c r="O147" s="124"/>
      <c r="P147" s="124"/>
      <c r="Q147" s="124"/>
      <c r="R147" s="4"/>
    </row>
    <row r="149" spans="1:18" s="54" customFormat="1">
      <c r="A149" s="55"/>
      <c r="B149" s="55"/>
      <c r="C149" s="55"/>
      <c r="D149" s="55"/>
      <c r="E149" s="56"/>
      <c r="G149" s="55"/>
      <c r="H149" s="4"/>
      <c r="I149" s="124"/>
      <c r="J149" s="124"/>
      <c r="K149" s="124"/>
      <c r="L149" s="124"/>
      <c r="M149" s="124"/>
      <c r="N149" s="124"/>
      <c r="O149" s="124"/>
      <c r="P149" s="124"/>
      <c r="Q149" s="124"/>
      <c r="R149" s="4"/>
    </row>
    <row r="157" spans="1:18" s="54" customFormat="1">
      <c r="A157" s="55"/>
      <c r="B157" s="55"/>
      <c r="C157" s="55"/>
      <c r="D157" s="55"/>
      <c r="E157" s="56"/>
      <c r="G157" s="55"/>
      <c r="H157" s="4"/>
      <c r="I157" s="124"/>
      <c r="J157" s="124"/>
      <c r="K157" s="124"/>
      <c r="L157" s="124"/>
      <c r="M157" s="124"/>
      <c r="N157" s="124"/>
      <c r="O157" s="124"/>
      <c r="P157" s="124"/>
      <c r="Q157" s="124"/>
      <c r="R157" s="4"/>
    </row>
    <row r="159" spans="1:18" s="54" customFormat="1">
      <c r="A159" s="55"/>
      <c r="B159" s="55"/>
      <c r="C159" s="55"/>
      <c r="D159" s="55"/>
      <c r="E159" s="56"/>
      <c r="G159" s="55"/>
      <c r="H159" s="4"/>
      <c r="I159" s="124"/>
      <c r="J159" s="124"/>
      <c r="K159" s="124"/>
      <c r="L159" s="124"/>
      <c r="M159" s="124"/>
      <c r="N159" s="124"/>
      <c r="O159" s="124"/>
      <c r="P159" s="124"/>
      <c r="Q159" s="124"/>
      <c r="R159" s="4"/>
    </row>
    <row r="161" spans="1:18" s="54" customFormat="1">
      <c r="A161" s="55"/>
      <c r="B161" s="55"/>
      <c r="C161" s="55"/>
      <c r="D161" s="55"/>
      <c r="E161" s="56"/>
      <c r="G161" s="55"/>
      <c r="H161" s="4"/>
      <c r="I161" s="124"/>
      <c r="J161" s="124"/>
      <c r="K161" s="124"/>
      <c r="L161" s="124"/>
      <c r="M161" s="124"/>
      <c r="N161" s="124"/>
      <c r="O161" s="124"/>
      <c r="P161" s="124"/>
      <c r="Q161" s="124"/>
      <c r="R161" s="4"/>
    </row>
    <row r="163" spans="1:18" s="54" customFormat="1">
      <c r="A163" s="55"/>
      <c r="B163" s="55"/>
      <c r="C163" s="55"/>
      <c r="D163" s="55"/>
      <c r="E163" s="56"/>
      <c r="G163" s="55"/>
      <c r="H163" s="4"/>
      <c r="I163" s="124"/>
      <c r="J163" s="124"/>
      <c r="K163" s="124"/>
      <c r="L163" s="124"/>
      <c r="M163" s="124"/>
      <c r="N163" s="124"/>
      <c r="O163" s="124"/>
      <c r="P163" s="124"/>
      <c r="Q163" s="124"/>
      <c r="R163" s="4"/>
    </row>
    <row r="167" spans="1:18" s="54" customFormat="1">
      <c r="A167" s="55"/>
      <c r="B167" s="55"/>
      <c r="C167" s="55"/>
      <c r="D167" s="55"/>
      <c r="E167" s="56"/>
      <c r="G167" s="55"/>
      <c r="H167" s="4"/>
      <c r="I167" s="124"/>
      <c r="J167" s="124"/>
      <c r="K167" s="124"/>
      <c r="L167" s="124"/>
      <c r="M167" s="124"/>
      <c r="N167" s="124"/>
      <c r="O167" s="124"/>
      <c r="P167" s="124"/>
      <c r="Q167" s="124"/>
      <c r="R167" s="4"/>
    </row>
  </sheetData>
  <mergeCells count="1">
    <mergeCell ref="B98:H98"/>
  </mergeCells>
  <dataValidations count="4">
    <dataValidation type="decimal" allowBlank="1" showInputMessage="1" showErrorMessage="1" errorTitle="Невалиден формат" error="Стойността в клетката може да съдържа само отрицателно число._x000a__x000a_За да коригирате натиснете Retry. За да се откажете натиснете Cancel." sqref="G15:H17 C32:D32 G30:H30 G33:H33" xr:uid="{00000000-0002-0000-0100-000000000000}">
      <formula1>-99999999999</formula1>
      <formula2>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G31:H31" xr:uid="{73EF1D6E-594D-414A-AB21-8A29DEB7F799}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40:H40 G21:H21" xr:uid="{00000000-0002-0000-0100-000002000000}">
      <formula1>-999999999999990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48:D51 G59:H61 C31:D31 G73:H73 C21:D22 G63:H71 C12:D19 C54:D55 C36:D39 C24:D27 C41:D45 G75:H77" xr:uid="{00000000-0002-0000-0100-000003000000}">
      <formula1>0</formula1>
      <formula2>9999999999999990</formula2>
    </dataValidation>
  </dataValidations>
  <pageMargins left="0.70866141732283472" right="0.70866141732283472" top="0.74803149606299213" bottom="0.74803149606299213" header="0.31496062992125984" footer="0.31496062992125984"/>
  <pageSetup paperSize="9" scale="54" fitToHeight="2" orientation="landscape" r:id="rId1"/>
  <rowBreaks count="1" manualBreakCount="1">
    <brk id="56" max="7" man="1"/>
  </rowBreaks>
  <ignoredErrors>
    <ignoredError sqref="G62:H62 G28:H28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U70"/>
  <sheetViews>
    <sheetView view="pageBreakPreview" zoomScale="70" zoomScaleNormal="75" zoomScaleSheetLayoutView="70" workbookViewId="0">
      <selection activeCell="B24" sqref="B24"/>
    </sheetView>
  </sheetViews>
  <sheetFormatPr defaultColWidth="9.3984375" defaultRowHeight="15.3"/>
  <cols>
    <col min="1" max="1" width="46.3984375" style="58" customWidth="1"/>
    <col min="2" max="2" width="10.59765625" style="58" customWidth="1"/>
    <col min="3" max="3" width="14.34765625" style="57" customWidth="1"/>
    <col min="4" max="4" width="13.8984375" style="57" customWidth="1"/>
    <col min="5" max="5" width="46.1484375" style="58" customWidth="1"/>
    <col min="6" max="6" width="10.59765625" style="58" customWidth="1"/>
    <col min="7" max="7" width="13.34765625" style="57" customWidth="1"/>
    <col min="8" max="8" width="14.34765625" style="57" customWidth="1"/>
    <col min="9" max="21" width="9.3984375" style="157"/>
    <col min="22" max="16384" width="9.3984375" style="57"/>
  </cols>
  <sheetData>
    <row r="1" spans="1:10" s="157" customFormat="1">
      <c r="A1" s="114" t="s">
        <v>431</v>
      </c>
      <c r="B1" s="261"/>
      <c r="C1" s="261"/>
      <c r="D1" s="261"/>
      <c r="E1" s="285"/>
      <c r="F1" s="277"/>
      <c r="G1" s="126"/>
      <c r="H1" s="126"/>
    </row>
    <row r="2" spans="1:10" s="157" customFormat="1">
      <c r="A2" s="115" t="s">
        <v>509</v>
      </c>
      <c r="B2" s="129"/>
      <c r="C2" s="129"/>
      <c r="D2" s="129"/>
      <c r="E2" s="285"/>
      <c r="F2" s="277"/>
      <c r="G2" s="126"/>
      <c r="H2" s="126"/>
    </row>
    <row r="3" spans="1:10" s="157" customFormat="1">
      <c r="A3" s="116"/>
      <c r="B3" s="127"/>
      <c r="C3" s="127"/>
      <c r="D3" s="127"/>
      <c r="E3" s="285"/>
      <c r="F3" s="276"/>
      <c r="G3" s="126"/>
      <c r="H3" s="126"/>
    </row>
    <row r="4" spans="1:10" s="157" customFormat="1">
      <c r="A4" s="117" t="s">
        <v>518</v>
      </c>
      <c r="B4" s="127"/>
      <c r="C4" s="127"/>
      <c r="D4" s="127"/>
      <c r="E4" s="285"/>
      <c r="F4" s="264"/>
      <c r="G4" s="286"/>
      <c r="H4" s="287"/>
    </row>
    <row r="5" spans="1:10" s="157" customFormat="1">
      <c r="A5" s="117" t="s">
        <v>519</v>
      </c>
      <c r="B5" s="128"/>
      <c r="C5" s="288"/>
      <c r="D5" s="288"/>
      <c r="E5" s="126"/>
      <c r="F5" s="269"/>
      <c r="G5" s="270"/>
    </row>
    <row r="6" spans="1:10" s="157" customFormat="1" ht="30">
      <c r="A6" s="117" t="str">
        <f>Title!B2</f>
        <v>as of 31.12.2024</v>
      </c>
      <c r="B6" s="129"/>
      <c r="C6" s="129"/>
      <c r="D6" s="129"/>
      <c r="E6" s="126"/>
      <c r="F6" s="269"/>
      <c r="G6" s="272"/>
      <c r="H6" s="275" t="s">
        <v>507</v>
      </c>
    </row>
    <row r="7" spans="1:10" s="157" customFormat="1" ht="15.6" thickBot="1">
      <c r="A7" s="289"/>
      <c r="B7" s="126"/>
      <c r="C7" s="295"/>
      <c r="D7" s="294"/>
      <c r="E7" s="153"/>
      <c r="F7" s="153"/>
      <c r="G7" s="295"/>
      <c r="H7" s="294"/>
    </row>
    <row r="8" spans="1:10" ht="30">
      <c r="A8" s="169" t="s">
        <v>382</v>
      </c>
      <c r="B8" s="139" t="s">
        <v>261</v>
      </c>
      <c r="C8" s="112" t="s">
        <v>262</v>
      </c>
      <c r="D8" s="130" t="s">
        <v>263</v>
      </c>
      <c r="E8" s="158" t="s">
        <v>383</v>
      </c>
      <c r="F8" s="3" t="s">
        <v>261</v>
      </c>
      <c r="G8" s="112" t="s">
        <v>262</v>
      </c>
      <c r="H8" s="130" t="s">
        <v>263</v>
      </c>
    </row>
    <row r="9" spans="1:10" ht="15.6" thickBot="1">
      <c r="A9" s="250" t="s">
        <v>1</v>
      </c>
      <c r="B9" s="617"/>
      <c r="C9" s="246">
        <v>1</v>
      </c>
      <c r="D9" s="247">
        <v>2</v>
      </c>
      <c r="E9" s="245" t="s">
        <v>1</v>
      </c>
      <c r="F9" s="246" t="s">
        <v>2</v>
      </c>
      <c r="G9" s="246">
        <v>1</v>
      </c>
      <c r="H9" s="247">
        <v>2</v>
      </c>
    </row>
    <row r="10" spans="1:10">
      <c r="A10" s="248" t="s">
        <v>384</v>
      </c>
      <c r="B10" s="249"/>
      <c r="C10" s="165"/>
      <c r="D10" s="166"/>
      <c r="E10" s="241" t="s">
        <v>409</v>
      </c>
      <c r="F10" s="242"/>
      <c r="G10" s="243"/>
      <c r="H10" s="244"/>
    </row>
    <row r="11" spans="1:10">
      <c r="A11" s="162" t="s">
        <v>546</v>
      </c>
      <c r="B11" s="160"/>
      <c r="C11" s="60"/>
      <c r="D11" s="61"/>
      <c r="E11" s="179" t="s">
        <v>410</v>
      </c>
      <c r="F11" s="62"/>
      <c r="G11" s="60"/>
      <c r="H11" s="61"/>
    </row>
    <row r="12" spans="1:10">
      <c r="A12" s="161" t="s">
        <v>308</v>
      </c>
      <c r="B12" s="186" t="s">
        <v>127</v>
      </c>
      <c r="C12" s="64">
        <v>970</v>
      </c>
      <c r="D12" s="65">
        <v>782</v>
      </c>
      <c r="E12" s="180" t="s">
        <v>551</v>
      </c>
      <c r="F12" s="66" t="s">
        <v>128</v>
      </c>
      <c r="G12" s="64">
        <v>0</v>
      </c>
      <c r="H12" s="65">
        <v>0</v>
      </c>
      <c r="J12" s="331"/>
    </row>
    <row r="13" spans="1:10">
      <c r="A13" s="161" t="s">
        <v>385</v>
      </c>
      <c r="B13" s="186" t="s">
        <v>129</v>
      </c>
      <c r="C13" s="64">
        <v>81585</v>
      </c>
      <c r="D13" s="65">
        <v>81802</v>
      </c>
      <c r="E13" s="180" t="s">
        <v>552</v>
      </c>
      <c r="F13" s="66" t="s">
        <v>130</v>
      </c>
      <c r="G13" s="64">
        <v>96082</v>
      </c>
      <c r="H13" s="65">
        <v>74658</v>
      </c>
      <c r="J13" s="331"/>
    </row>
    <row r="14" spans="1:10">
      <c r="A14" s="161" t="s">
        <v>547</v>
      </c>
      <c r="B14" s="186" t="s">
        <v>131</v>
      </c>
      <c r="C14" s="64">
        <v>5953</v>
      </c>
      <c r="D14" s="65">
        <v>3984</v>
      </c>
      <c r="E14" s="180" t="s">
        <v>411</v>
      </c>
      <c r="F14" s="66" t="s">
        <v>132</v>
      </c>
      <c r="G14" s="64">
        <v>126891</v>
      </c>
      <c r="H14" s="65">
        <v>109596</v>
      </c>
      <c r="J14" s="331"/>
    </row>
    <row r="15" spans="1:10">
      <c r="A15" s="161" t="s">
        <v>386</v>
      </c>
      <c r="B15" s="186" t="s">
        <v>133</v>
      </c>
      <c r="C15" s="64">
        <v>35340</v>
      </c>
      <c r="D15" s="65">
        <v>22998</v>
      </c>
      <c r="E15" s="180" t="s">
        <v>375</v>
      </c>
      <c r="F15" s="66" t="s">
        <v>134</v>
      </c>
      <c r="G15" s="64">
        <v>1117</v>
      </c>
      <c r="H15" s="65">
        <v>167</v>
      </c>
      <c r="J15" s="331"/>
    </row>
    <row r="16" spans="1:10">
      <c r="A16" s="161" t="s">
        <v>387</v>
      </c>
      <c r="B16" s="186" t="s">
        <v>135</v>
      </c>
      <c r="C16" s="64">
        <v>4102</v>
      </c>
      <c r="D16" s="65">
        <v>2504</v>
      </c>
      <c r="E16" s="181" t="s">
        <v>412</v>
      </c>
      <c r="F16" s="67" t="s">
        <v>136</v>
      </c>
      <c r="G16" s="358">
        <f>SUM(G12:G15)</f>
        <v>224090</v>
      </c>
      <c r="H16" s="359">
        <f>SUM(H12:H15)</f>
        <v>184421</v>
      </c>
      <c r="J16" s="331"/>
    </row>
    <row r="17" spans="1:10">
      <c r="A17" s="161" t="s">
        <v>548</v>
      </c>
      <c r="B17" s="186" t="s">
        <v>137</v>
      </c>
      <c r="C17" s="64">
        <v>66328</v>
      </c>
      <c r="D17" s="65">
        <v>52752</v>
      </c>
      <c r="E17" s="180"/>
      <c r="F17" s="68"/>
      <c r="G17" s="60"/>
      <c r="H17" s="61"/>
      <c r="J17" s="331"/>
    </row>
    <row r="18" spans="1:10" ht="30.6">
      <c r="A18" s="161" t="s">
        <v>549</v>
      </c>
      <c r="B18" s="186" t="s">
        <v>138</v>
      </c>
      <c r="C18" s="64">
        <v>1672</v>
      </c>
      <c r="D18" s="65">
        <v>-2407</v>
      </c>
      <c r="E18" s="179" t="s">
        <v>413</v>
      </c>
      <c r="F18" s="69" t="s">
        <v>139</v>
      </c>
      <c r="G18" s="612">
        <f>G19</f>
        <v>705</v>
      </c>
      <c r="H18" s="613">
        <v>286</v>
      </c>
      <c r="J18" s="331"/>
    </row>
    <row r="19" spans="1:10">
      <c r="A19" s="161" t="s">
        <v>388</v>
      </c>
      <c r="B19" s="186" t="s">
        <v>140</v>
      </c>
      <c r="C19" s="64">
        <v>13520</v>
      </c>
      <c r="D19" s="65">
        <v>10129</v>
      </c>
      <c r="E19" s="180" t="s">
        <v>414</v>
      </c>
      <c r="F19" s="68" t="s">
        <v>141</v>
      </c>
      <c r="G19" s="64">
        <v>705</v>
      </c>
      <c r="H19" s="65">
        <v>286</v>
      </c>
      <c r="J19" s="331"/>
    </row>
    <row r="20" spans="1:10">
      <c r="A20" s="170" t="s">
        <v>389</v>
      </c>
      <c r="B20" s="186" t="s">
        <v>142</v>
      </c>
      <c r="C20" s="64">
        <v>0</v>
      </c>
      <c r="D20" s="65">
        <v>0</v>
      </c>
      <c r="E20" s="182"/>
      <c r="F20" s="62"/>
      <c r="G20" s="60"/>
      <c r="H20" s="61"/>
      <c r="J20" s="331"/>
    </row>
    <row r="21" spans="1:10">
      <c r="A21" s="170" t="s">
        <v>390</v>
      </c>
      <c r="B21" s="186" t="s">
        <v>143</v>
      </c>
      <c r="C21" s="64">
        <v>0</v>
      </c>
      <c r="D21" s="65">
        <v>0</v>
      </c>
      <c r="E21" s="179" t="s">
        <v>415</v>
      </c>
      <c r="F21" s="62"/>
      <c r="G21" s="60"/>
      <c r="H21" s="61"/>
      <c r="J21" s="331"/>
    </row>
    <row r="22" spans="1:10">
      <c r="A22" s="181" t="s">
        <v>550</v>
      </c>
      <c r="B22" s="187" t="s">
        <v>144</v>
      </c>
      <c r="C22" s="358">
        <f>SUM(C12:C18)+C19</f>
        <v>209470</v>
      </c>
      <c r="D22" s="359">
        <f>SUM(D12:D18)+D19</f>
        <v>172544</v>
      </c>
      <c r="E22" s="183" t="s">
        <v>416</v>
      </c>
      <c r="F22" s="68" t="s">
        <v>145</v>
      </c>
      <c r="G22" s="64">
        <v>0</v>
      </c>
      <c r="H22" s="65">
        <v>0</v>
      </c>
      <c r="J22" s="331"/>
    </row>
    <row r="23" spans="1:10">
      <c r="A23" s="171"/>
      <c r="B23" s="186"/>
      <c r="C23" s="60"/>
      <c r="D23" s="61"/>
      <c r="E23" s="184" t="s">
        <v>523</v>
      </c>
      <c r="F23" s="68" t="s">
        <v>146</v>
      </c>
      <c r="G23" s="64">
        <v>0</v>
      </c>
      <c r="H23" s="65">
        <v>0</v>
      </c>
      <c r="J23" s="331"/>
    </row>
    <row r="24" spans="1:10" ht="30.6">
      <c r="A24" s="162" t="s">
        <v>391</v>
      </c>
      <c r="B24" s="188"/>
      <c r="C24" s="60"/>
      <c r="D24" s="61"/>
      <c r="E24" s="180" t="s">
        <v>417</v>
      </c>
      <c r="F24" s="68" t="s">
        <v>147</v>
      </c>
      <c r="G24" s="64">
        <v>85</v>
      </c>
      <c r="H24" s="65">
        <v>0</v>
      </c>
      <c r="J24" s="331"/>
    </row>
    <row r="25" spans="1:10">
      <c r="A25" s="172" t="s">
        <v>392</v>
      </c>
      <c r="B25" s="188" t="s">
        <v>148</v>
      </c>
      <c r="C25" s="64">
        <v>1152</v>
      </c>
      <c r="D25" s="65">
        <v>478</v>
      </c>
      <c r="E25" s="183" t="s">
        <v>525</v>
      </c>
      <c r="F25" s="68" t="s">
        <v>149</v>
      </c>
      <c r="G25" s="64"/>
      <c r="H25" s="65"/>
      <c r="J25" s="331"/>
    </row>
    <row r="26" spans="1:10" ht="30.6">
      <c r="A26" s="161" t="s">
        <v>393</v>
      </c>
      <c r="B26" s="188" t="s">
        <v>150</v>
      </c>
      <c r="C26" s="64">
        <v>0</v>
      </c>
      <c r="D26" s="65">
        <v>0</v>
      </c>
      <c r="E26" s="180" t="s">
        <v>418</v>
      </c>
      <c r="F26" s="68" t="s">
        <v>151</v>
      </c>
      <c r="G26" s="64">
        <v>0</v>
      </c>
      <c r="H26" s="65">
        <v>0</v>
      </c>
      <c r="J26" s="331"/>
    </row>
    <row r="27" spans="1:10">
      <c r="A27" s="161" t="s">
        <v>524</v>
      </c>
      <c r="B27" s="188" t="s">
        <v>152</v>
      </c>
      <c r="C27" s="64">
        <v>0</v>
      </c>
      <c r="D27" s="65">
        <v>394</v>
      </c>
      <c r="E27" s="181" t="s">
        <v>419</v>
      </c>
      <c r="F27" s="69" t="s">
        <v>153</v>
      </c>
      <c r="G27" s="358">
        <f>SUM(G22:G26)</f>
        <v>85</v>
      </c>
      <c r="H27" s="359">
        <f>SUM(H22:H26)</f>
        <v>0</v>
      </c>
      <c r="J27" s="331"/>
    </row>
    <row r="28" spans="1:10">
      <c r="A28" s="161" t="s">
        <v>394</v>
      </c>
      <c r="B28" s="188" t="s">
        <v>154</v>
      </c>
      <c r="C28" s="64">
        <v>357</v>
      </c>
      <c r="D28" s="65">
        <v>244</v>
      </c>
      <c r="E28" s="184"/>
      <c r="F28" s="62"/>
      <c r="G28" s="60"/>
      <c r="H28" s="61"/>
      <c r="J28" s="331"/>
    </row>
    <row r="29" spans="1:10">
      <c r="A29" s="181" t="s">
        <v>395</v>
      </c>
      <c r="B29" s="189" t="s">
        <v>155</v>
      </c>
      <c r="C29" s="358">
        <f>SUM(C25:C28)</f>
        <v>1509</v>
      </c>
      <c r="D29" s="359">
        <f>SUM(D25:D28)</f>
        <v>1116</v>
      </c>
      <c r="E29" s="180"/>
      <c r="F29" s="62"/>
      <c r="G29" s="60"/>
      <c r="H29" s="61"/>
      <c r="J29" s="331"/>
    </row>
    <row r="30" spans="1:10" ht="15.6" thickBot="1">
      <c r="A30" s="173"/>
      <c r="B30" s="190"/>
      <c r="C30" s="70"/>
      <c r="D30" s="71"/>
      <c r="E30" s="185"/>
      <c r="F30" s="72"/>
      <c r="G30" s="73"/>
      <c r="H30" s="74"/>
      <c r="J30" s="331"/>
    </row>
    <row r="31" spans="1:10">
      <c r="A31" s="174" t="s">
        <v>396</v>
      </c>
      <c r="B31" s="158" t="s">
        <v>156</v>
      </c>
      <c r="C31" s="360">
        <f>C29+C22</f>
        <v>210979</v>
      </c>
      <c r="D31" s="361">
        <f>D29+D22</f>
        <v>173660</v>
      </c>
      <c r="E31" s="167" t="s">
        <v>420</v>
      </c>
      <c r="F31" s="75" t="s">
        <v>157</v>
      </c>
      <c r="G31" s="360">
        <f>G16+G18+G27</f>
        <v>224880</v>
      </c>
      <c r="H31" s="361">
        <f>H16+H18+H27</f>
        <v>184707</v>
      </c>
      <c r="J31" s="331"/>
    </row>
    <row r="32" spans="1:10">
      <c r="A32" s="162"/>
      <c r="B32" s="191"/>
      <c r="C32" s="362"/>
      <c r="D32" s="363"/>
      <c r="E32" s="159"/>
      <c r="F32" s="68"/>
      <c r="G32" s="60"/>
      <c r="H32" s="61"/>
      <c r="J32" s="331"/>
    </row>
    <row r="33" spans="1:10">
      <c r="A33" s="162" t="s">
        <v>397</v>
      </c>
      <c r="B33" s="191" t="s">
        <v>158</v>
      </c>
      <c r="C33" s="362">
        <f>IF((G31-C31)&gt;0,G31-C31,0)</f>
        <v>13901</v>
      </c>
      <c r="D33" s="363">
        <f>IF((H31-D31)&gt;0,H31-D31,0)</f>
        <v>11047</v>
      </c>
      <c r="E33" s="159" t="s">
        <v>421</v>
      </c>
      <c r="F33" s="69" t="s">
        <v>159</v>
      </c>
      <c r="G33" s="358">
        <f>IF((C31-G31)&gt;0,C31-G31,0)</f>
        <v>0</v>
      </c>
      <c r="H33" s="359">
        <f>IF((D31-H31)&gt;0,D31-H31,0)</f>
        <v>0</v>
      </c>
      <c r="J33" s="331"/>
    </row>
    <row r="34" spans="1:10">
      <c r="A34" s="175" t="s">
        <v>398</v>
      </c>
      <c r="B34" s="189" t="s">
        <v>160</v>
      </c>
      <c r="C34" s="64">
        <v>0</v>
      </c>
      <c r="D34" s="65">
        <v>0</v>
      </c>
      <c r="E34" s="63" t="s">
        <v>422</v>
      </c>
      <c r="F34" s="68" t="s">
        <v>161</v>
      </c>
      <c r="G34" s="64"/>
      <c r="H34" s="65"/>
      <c r="J34" s="331"/>
    </row>
    <row r="35" spans="1:10">
      <c r="A35" s="161" t="s">
        <v>399</v>
      </c>
      <c r="B35" s="189" t="s">
        <v>162</v>
      </c>
      <c r="C35" s="64">
        <v>452</v>
      </c>
      <c r="D35" s="65">
        <v>151</v>
      </c>
      <c r="E35" s="63" t="s">
        <v>423</v>
      </c>
      <c r="F35" s="68" t="s">
        <v>163</v>
      </c>
      <c r="G35" s="64"/>
      <c r="H35" s="65"/>
      <c r="J35" s="331"/>
    </row>
    <row r="36" spans="1:10" ht="15.6" thickBot="1">
      <c r="A36" s="176" t="s">
        <v>400</v>
      </c>
      <c r="B36" s="192" t="s">
        <v>164</v>
      </c>
      <c r="C36" s="364">
        <f>C31-C34+C35</f>
        <v>211431</v>
      </c>
      <c r="D36" s="365">
        <f>D31-D34+D35</f>
        <v>173811</v>
      </c>
      <c r="E36" s="237" t="s">
        <v>424</v>
      </c>
      <c r="F36" s="168" t="s">
        <v>165</v>
      </c>
      <c r="G36" s="70">
        <f>G35-G34+G31</f>
        <v>224880</v>
      </c>
      <c r="H36" s="71">
        <f>H35-H34+H31</f>
        <v>184707</v>
      </c>
      <c r="J36" s="331"/>
    </row>
    <row r="37" spans="1:10">
      <c r="A37" s="177" t="s">
        <v>401</v>
      </c>
      <c r="B37" s="193" t="s">
        <v>166</v>
      </c>
      <c r="C37" s="360">
        <f>IF((G36-C36)&gt;0,G36-C36,0)</f>
        <v>13449</v>
      </c>
      <c r="D37" s="361">
        <f>IF((H36-D36)&gt;0,H36-D36,0)</f>
        <v>10896</v>
      </c>
      <c r="E37" s="163" t="s">
        <v>425</v>
      </c>
      <c r="F37" s="164" t="s">
        <v>167</v>
      </c>
      <c r="G37" s="360">
        <f>IF((C36-G36)&gt;0,C36-G36,0)</f>
        <v>0</v>
      </c>
      <c r="H37" s="361">
        <f>IF((D36-H36)&gt;0,D36-H36,0)</f>
        <v>0</v>
      </c>
      <c r="J37" s="331"/>
    </row>
    <row r="38" spans="1:10">
      <c r="A38" s="162" t="s">
        <v>402</v>
      </c>
      <c r="B38" s="189" t="s">
        <v>168</v>
      </c>
      <c r="C38" s="358">
        <f>C39+C40+C41</f>
        <v>1834</v>
      </c>
      <c r="D38" s="359">
        <f>D39+D40+D41</f>
        <v>1452</v>
      </c>
      <c r="E38" s="238"/>
      <c r="F38" s="62"/>
      <c r="G38" s="60"/>
      <c r="H38" s="61"/>
      <c r="J38" s="331"/>
    </row>
    <row r="39" spans="1:10">
      <c r="A39" s="161" t="s">
        <v>522</v>
      </c>
      <c r="B39" s="188" t="s">
        <v>169</v>
      </c>
      <c r="C39" s="64">
        <v>1996</v>
      </c>
      <c r="D39" s="65">
        <v>2207</v>
      </c>
      <c r="E39" s="238"/>
      <c r="F39" s="62"/>
      <c r="G39" s="60"/>
      <c r="H39" s="61"/>
      <c r="J39" s="331"/>
    </row>
    <row r="40" spans="1:10">
      <c r="A40" s="161" t="s">
        <v>403</v>
      </c>
      <c r="B40" s="194" t="s">
        <v>170</v>
      </c>
      <c r="C40" s="64">
        <v>-162</v>
      </c>
      <c r="D40" s="65">
        <v>-755</v>
      </c>
      <c r="E40" s="238"/>
      <c r="F40" s="68"/>
      <c r="G40" s="60"/>
      <c r="H40" s="61"/>
      <c r="J40" s="331"/>
    </row>
    <row r="41" spans="1:10">
      <c r="A41" s="161" t="s">
        <v>404</v>
      </c>
      <c r="B41" s="194" t="s">
        <v>171</v>
      </c>
      <c r="C41" s="64"/>
      <c r="D41" s="65"/>
      <c r="E41" s="238"/>
      <c r="F41" s="68"/>
      <c r="G41" s="60"/>
      <c r="H41" s="61"/>
      <c r="J41" s="331"/>
    </row>
    <row r="42" spans="1:10">
      <c r="A42" s="162" t="s">
        <v>405</v>
      </c>
      <c r="B42" s="195" t="s">
        <v>172</v>
      </c>
      <c r="C42" s="362">
        <f>+IF((G36-C36-C38)&gt;0,G36-C36-C38,0)</f>
        <v>11615</v>
      </c>
      <c r="D42" s="363">
        <f>+IF((H36-D36-D38)&gt;0,H36-D36-D38,0)</f>
        <v>9444</v>
      </c>
      <c r="E42" s="239" t="s">
        <v>426</v>
      </c>
      <c r="F42" s="76" t="s">
        <v>173</v>
      </c>
      <c r="G42" s="362">
        <f>IF(G37&gt;0,IF(C38+G37&lt;0,0,C38+G37),IF(C37-C38&lt;0,C38-C37,0))</f>
        <v>0</v>
      </c>
      <c r="H42" s="363">
        <f>IF(H37&gt;0,IF(D38+H37&lt;0,0,D38+H37),IF(D37-D38&lt;0,D38-D37,0))</f>
        <v>0</v>
      </c>
      <c r="J42" s="331"/>
    </row>
    <row r="43" spans="1:10">
      <c r="A43" s="162" t="s">
        <v>406</v>
      </c>
      <c r="B43" s="191" t="s">
        <v>174</v>
      </c>
      <c r="C43" s="64">
        <v>0</v>
      </c>
      <c r="D43" s="65">
        <v>0</v>
      </c>
      <c r="E43" s="159" t="s">
        <v>427</v>
      </c>
      <c r="F43" s="76" t="s">
        <v>175</v>
      </c>
      <c r="G43" s="64">
        <v>0</v>
      </c>
      <c r="H43" s="65">
        <v>0</v>
      </c>
      <c r="J43" s="331"/>
    </row>
    <row r="44" spans="1:10" ht="15.6" thickBot="1">
      <c r="A44" s="162" t="s">
        <v>407</v>
      </c>
      <c r="B44" s="59" t="s">
        <v>176</v>
      </c>
      <c r="C44" s="70">
        <f>IF(G42=0,IF(C42-C43&gt;0,C42-C43+G43,0),IF(G42-G43&lt;0,G43-G42+C42,0))</f>
        <v>11615</v>
      </c>
      <c r="D44" s="71">
        <f>IF(H42=0,IF(D42-D43&gt;0,D42-D43+H43,0),IF(H42-H43&lt;0,H43-H42+D42,0))</f>
        <v>9444</v>
      </c>
      <c r="E44" s="237" t="s">
        <v>428</v>
      </c>
      <c r="F44" s="240" t="s">
        <v>177</v>
      </c>
      <c r="G44" s="70">
        <f>IF(C42=0,IF(G42-G43&gt;0,G42-G43+C43,0),IF(C42-C43&lt;0,C43-C42+G43,0))</f>
        <v>0</v>
      </c>
      <c r="H44" s="71">
        <f>IF(D42=0,IF(H42-H43&gt;0,H42-H43+D43,0),IF(D42-D43&lt;0,D43-D42+H43,0))</f>
        <v>0</v>
      </c>
      <c r="J44" s="331"/>
    </row>
    <row r="45" spans="1:10" ht="15.6" thickBot="1">
      <c r="A45" s="178" t="s">
        <v>408</v>
      </c>
      <c r="B45" s="196" t="s">
        <v>178</v>
      </c>
      <c r="C45" s="366">
        <f>C36+C38+C42</f>
        <v>224880</v>
      </c>
      <c r="D45" s="367">
        <f>D36+D38+D42</f>
        <v>184707</v>
      </c>
      <c r="E45" s="235" t="s">
        <v>408</v>
      </c>
      <c r="F45" s="236" t="s">
        <v>179</v>
      </c>
      <c r="G45" s="366">
        <f>G42+G36</f>
        <v>224880</v>
      </c>
      <c r="H45" s="367">
        <f>H42+H36</f>
        <v>184707</v>
      </c>
      <c r="J45" s="331"/>
    </row>
    <row r="46" spans="1:10" s="157" customFormat="1">
      <c r="A46" s="153"/>
      <c r="B46" s="154"/>
      <c r="C46" s="155"/>
      <c r="D46" s="155"/>
      <c r="E46" s="156"/>
      <c r="F46" s="153"/>
      <c r="G46" s="155"/>
      <c r="H46" s="155"/>
    </row>
    <row r="47" spans="1:10" s="157" customFormat="1">
      <c r="A47" s="153"/>
      <c r="B47" s="153"/>
      <c r="E47" s="153"/>
      <c r="F47" s="153"/>
      <c r="G47" s="155"/>
      <c r="H47" s="155"/>
    </row>
    <row r="48" spans="1:10">
      <c r="A48" s="620" t="s">
        <v>429</v>
      </c>
      <c r="B48" s="620"/>
      <c r="C48" s="620"/>
      <c r="D48" s="620"/>
      <c r="E48" s="620"/>
      <c r="F48" s="153"/>
      <c r="G48" s="155"/>
      <c r="H48" s="79"/>
    </row>
    <row r="49" spans="1:8" s="157" customFormat="1">
      <c r="A49" s="153"/>
      <c r="B49" s="153"/>
      <c r="C49" s="155"/>
      <c r="D49" s="155"/>
      <c r="E49" s="153"/>
      <c r="F49" s="153"/>
      <c r="G49" s="155"/>
      <c r="H49" s="155"/>
    </row>
    <row r="50" spans="1:8" s="157" customFormat="1">
      <c r="A50" s="153"/>
      <c r="B50" s="153"/>
      <c r="C50" s="155"/>
      <c r="D50" s="155"/>
      <c r="E50" s="153"/>
      <c r="F50" s="153"/>
      <c r="G50" s="155"/>
      <c r="H50" s="155"/>
    </row>
    <row r="51" spans="1:8" s="157" customFormat="1">
      <c r="A51" s="153"/>
      <c r="B51" s="153"/>
      <c r="C51" s="155"/>
      <c r="D51" s="155"/>
      <c r="E51" s="153"/>
      <c r="F51" s="153"/>
      <c r="G51" s="155"/>
      <c r="H51" s="155"/>
    </row>
    <row r="52" spans="1:8" s="157" customFormat="1">
      <c r="A52" s="123" t="s">
        <v>242</v>
      </c>
      <c r="B52" s="349">
        <f>Title!B11</f>
        <v>45777</v>
      </c>
      <c r="C52" s="155"/>
      <c r="D52" s="155"/>
      <c r="E52" s="153"/>
      <c r="F52" s="153"/>
      <c r="G52" s="155"/>
      <c r="H52" s="155"/>
    </row>
    <row r="53" spans="1:8" s="157" customFormat="1">
      <c r="A53" s="305"/>
      <c r="B53" s="306"/>
      <c r="C53" s="155"/>
      <c r="D53" s="155"/>
      <c r="E53" s="153"/>
      <c r="F53" s="153"/>
      <c r="G53" s="155"/>
      <c r="H53" s="155"/>
    </row>
    <row r="54" spans="1:8" s="157" customFormat="1">
      <c r="A54" s="123" t="s">
        <v>256</v>
      </c>
      <c r="B54" s="348" t="s">
        <v>517</v>
      </c>
      <c r="C54" s="155"/>
      <c r="D54" s="155"/>
      <c r="E54" s="153"/>
      <c r="F54" s="153"/>
      <c r="G54" s="155"/>
      <c r="H54" s="155"/>
    </row>
    <row r="55" spans="1:8" s="157" customFormat="1">
      <c r="A55" s="306"/>
      <c r="B55" s="307"/>
      <c r="C55" s="155"/>
      <c r="D55" s="155"/>
      <c r="E55" s="153"/>
      <c r="F55" s="153"/>
      <c r="G55" s="155"/>
      <c r="H55" s="155"/>
    </row>
    <row r="56" spans="1:8" s="157" customFormat="1">
      <c r="A56" s="123" t="s">
        <v>247</v>
      </c>
      <c r="B56" s="348" t="s">
        <v>512</v>
      </c>
      <c r="C56" s="155"/>
      <c r="D56" s="155"/>
      <c r="E56" s="153"/>
      <c r="F56" s="153"/>
      <c r="G56" s="155"/>
      <c r="H56" s="155"/>
    </row>
    <row r="57" spans="1:8" s="157" customFormat="1">
      <c r="A57" s="153"/>
      <c r="B57" s="153"/>
      <c r="E57" s="153"/>
      <c r="F57" s="153"/>
    </row>
    <row r="58" spans="1:8" s="157" customFormat="1">
      <c r="A58" s="153"/>
      <c r="B58" s="153"/>
      <c r="E58" s="153"/>
      <c r="F58" s="153"/>
    </row>
    <row r="59" spans="1:8" s="157" customFormat="1">
      <c r="A59" s="153"/>
      <c r="B59" s="153"/>
      <c r="E59" s="153"/>
      <c r="F59" s="153"/>
    </row>
    <row r="60" spans="1:8" s="157" customFormat="1">
      <c r="A60" s="153"/>
      <c r="B60" s="153"/>
      <c r="D60" s="349"/>
      <c r="E60" s="153"/>
      <c r="F60" s="153"/>
    </row>
    <row r="61" spans="1:8" s="157" customFormat="1">
      <c r="A61" s="153"/>
      <c r="B61" s="153"/>
      <c r="E61" s="153"/>
      <c r="F61" s="153"/>
    </row>
    <row r="62" spans="1:8" s="157" customFormat="1">
      <c r="A62" s="153"/>
      <c r="B62" s="153"/>
      <c r="E62" s="153"/>
      <c r="F62" s="153"/>
    </row>
    <row r="63" spans="1:8" s="157" customFormat="1">
      <c r="A63" s="153"/>
      <c r="B63" s="153"/>
      <c r="E63" s="153"/>
      <c r="F63" s="153"/>
    </row>
    <row r="64" spans="1:8" s="157" customFormat="1">
      <c r="A64" s="153"/>
      <c r="B64" s="153"/>
      <c r="E64" s="153"/>
      <c r="F64" s="153"/>
    </row>
    <row r="65" spans="1:6" s="157" customFormat="1">
      <c r="A65" s="153"/>
      <c r="B65" s="153"/>
      <c r="E65" s="153"/>
      <c r="F65" s="153"/>
    </row>
    <row r="66" spans="1:6" s="157" customFormat="1">
      <c r="A66" s="153"/>
      <c r="B66" s="153"/>
      <c r="E66" s="153"/>
      <c r="F66" s="153"/>
    </row>
    <row r="67" spans="1:6" s="157" customFormat="1">
      <c r="A67" s="153"/>
      <c r="B67" s="153"/>
      <c r="E67" s="153"/>
      <c r="F67" s="153"/>
    </row>
    <row r="68" spans="1:6" s="157" customFormat="1">
      <c r="A68" s="153"/>
      <c r="B68" s="153"/>
      <c r="E68" s="153"/>
      <c r="F68" s="153"/>
    </row>
    <row r="69" spans="1:6" s="157" customFormat="1">
      <c r="A69" s="153"/>
      <c r="B69" s="153"/>
      <c r="E69" s="153"/>
      <c r="F69" s="153"/>
    </row>
    <row r="70" spans="1:6" s="157" customFormat="1">
      <c r="A70" s="153"/>
      <c r="B70" s="153"/>
      <c r="E70" s="153"/>
      <c r="F70" s="153"/>
    </row>
  </sheetData>
  <mergeCells count="1">
    <mergeCell ref="A48:E48"/>
  </mergeCells>
  <dataValidations count="2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41:D41 G12:H15 C43:D43 G18:H19 G22:H26 G43:H43 C12:D17 G34:H35" xr:uid="{00000000-0002-0000-0200-000000000000}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18:D19 C40:D40" xr:uid="{00000000-0002-0000-0200-000001000000}">
      <formula1>-999999999999999</formula1>
      <formula2>999999999</formula2>
    </dataValidation>
  </dataValidations>
  <pageMargins left="0.70866141732283472" right="0.70866141732283472" top="0.74803149606299213" bottom="0.74803149606299213" header="0.31496062992125984" footer="0.31496062992125984"/>
  <pageSetup scale="4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58"/>
  <sheetViews>
    <sheetView view="pageBreakPreview" zoomScale="80" zoomScaleNormal="75" zoomScaleSheetLayoutView="80" workbookViewId="0">
      <pane xSplit="2" ySplit="10" topLeftCell="C35" activePane="bottomRight" state="frozen"/>
      <selection activeCell="B24" sqref="B24"/>
      <selection pane="topRight" activeCell="B24" sqref="B24"/>
      <selection pane="bottomLeft" activeCell="B24" sqref="B24"/>
      <selection pane="bottomRight" activeCell="B24" sqref="B24"/>
    </sheetView>
  </sheetViews>
  <sheetFormatPr defaultColWidth="9.3984375" defaultRowHeight="15.3"/>
  <cols>
    <col min="1" max="1" width="69.8984375" style="290" customWidth="1"/>
    <col min="2" max="2" width="11.8984375" style="290" bestFit="1" customWidth="1"/>
    <col min="3" max="4" width="22.59765625" style="290" customWidth="1"/>
    <col min="5" max="16384" width="9.3984375" style="290"/>
  </cols>
  <sheetData>
    <row r="1" spans="1:8">
      <c r="A1" s="114" t="s">
        <v>430</v>
      </c>
      <c r="B1" s="261"/>
      <c r="C1" s="261"/>
      <c r="D1" s="261"/>
    </row>
    <row r="2" spans="1:8">
      <c r="A2" s="115" t="s">
        <v>509</v>
      </c>
      <c r="B2" s="129"/>
      <c r="C2" s="129"/>
      <c r="D2" s="129"/>
    </row>
    <row r="3" spans="1:8">
      <c r="A3" s="116"/>
      <c r="B3" s="127"/>
      <c r="C3" s="127"/>
      <c r="D3" s="127"/>
    </row>
    <row r="4" spans="1:8">
      <c r="A4" s="117" t="s">
        <v>518</v>
      </c>
      <c r="B4" s="127"/>
      <c r="C4" s="127"/>
      <c r="D4" s="127"/>
    </row>
    <row r="5" spans="1:8">
      <c r="A5" s="117" t="s">
        <v>519</v>
      </c>
      <c r="B5" s="128"/>
      <c r="C5" s="288"/>
      <c r="D5" s="288"/>
    </row>
    <row r="6" spans="1:8">
      <c r="A6" s="117" t="str">
        <f>Title!B2</f>
        <v>as of 31.12.2024</v>
      </c>
      <c r="B6" s="129"/>
      <c r="C6" s="129"/>
      <c r="D6" s="275" t="s">
        <v>507</v>
      </c>
    </row>
    <row r="7" spans="1:8" ht="15.6" thickBot="1">
      <c r="A7" s="289"/>
      <c r="B7" s="126"/>
      <c r="C7" s="295"/>
      <c r="D7" s="294"/>
    </row>
    <row r="8" spans="1:8" ht="33.75" customHeight="1">
      <c r="A8" s="131" t="s">
        <v>432</v>
      </c>
      <c r="B8" s="139" t="s">
        <v>261</v>
      </c>
      <c r="C8" s="112" t="s">
        <v>262</v>
      </c>
      <c r="D8" s="130" t="s">
        <v>263</v>
      </c>
    </row>
    <row r="9" spans="1:8" ht="15.6" thickBot="1">
      <c r="A9" s="132" t="s">
        <v>1</v>
      </c>
      <c r="B9" s="616"/>
      <c r="C9" s="80">
        <v>1</v>
      </c>
      <c r="D9" s="81">
        <v>2</v>
      </c>
    </row>
    <row r="10" spans="1:8">
      <c r="A10" s="133" t="s">
        <v>433</v>
      </c>
      <c r="B10" s="140"/>
      <c r="C10" s="333"/>
      <c r="D10" s="334"/>
    </row>
    <row r="11" spans="1:8">
      <c r="A11" s="134" t="s">
        <v>434</v>
      </c>
      <c r="B11" s="141" t="s">
        <v>180</v>
      </c>
      <c r="C11" s="19">
        <v>250545</v>
      </c>
      <c r="D11" s="20">
        <v>194981</v>
      </c>
    </row>
    <row r="12" spans="1:8">
      <c r="A12" s="134" t="s">
        <v>435</v>
      </c>
      <c r="B12" s="141" t="s">
        <v>181</v>
      </c>
      <c r="C12" s="19">
        <v>-177781</v>
      </c>
      <c r="D12" s="20">
        <v>-150422</v>
      </c>
      <c r="E12" s="291"/>
      <c r="F12" s="291"/>
      <c r="G12" s="291"/>
      <c r="H12" s="291"/>
    </row>
    <row r="13" spans="1:8">
      <c r="A13" s="134" t="s">
        <v>436</v>
      </c>
      <c r="B13" s="141" t="s">
        <v>182</v>
      </c>
      <c r="C13" s="19">
        <v>0</v>
      </c>
      <c r="D13" s="20">
        <v>0</v>
      </c>
      <c r="E13" s="291"/>
      <c r="F13" s="291"/>
      <c r="G13" s="291"/>
      <c r="H13" s="291"/>
    </row>
    <row r="14" spans="1:8">
      <c r="A14" s="134" t="s">
        <v>437</v>
      </c>
      <c r="B14" s="141" t="s">
        <v>183</v>
      </c>
      <c r="C14" s="19">
        <v>-34550</v>
      </c>
      <c r="D14" s="20">
        <v>-22952</v>
      </c>
      <c r="E14" s="291"/>
      <c r="F14" s="291"/>
      <c r="G14" s="291"/>
      <c r="H14" s="291"/>
    </row>
    <row r="15" spans="1:8" ht="14.25" customHeight="1">
      <c r="A15" s="134" t="s">
        <v>438</v>
      </c>
      <c r="B15" s="141" t="s">
        <v>184</v>
      </c>
      <c r="C15" s="19">
        <v>-17060</v>
      </c>
      <c r="D15" s="20">
        <v>-15360</v>
      </c>
      <c r="E15" s="291"/>
      <c r="F15" s="291"/>
      <c r="G15" s="291"/>
      <c r="H15" s="291"/>
    </row>
    <row r="16" spans="1:8">
      <c r="A16" s="134" t="s">
        <v>439</v>
      </c>
      <c r="B16" s="141" t="s">
        <v>185</v>
      </c>
      <c r="C16" s="19">
        <v>-1788</v>
      </c>
      <c r="D16" s="20">
        <v>-1610</v>
      </c>
      <c r="E16" s="291"/>
      <c r="F16" s="291"/>
      <c r="G16" s="291"/>
      <c r="H16" s="291"/>
    </row>
    <row r="17" spans="1:8">
      <c r="A17" s="135" t="s">
        <v>440</v>
      </c>
      <c r="B17" s="141" t="s">
        <v>186</v>
      </c>
      <c r="C17" s="19">
        <v>0</v>
      </c>
      <c r="D17" s="20">
        <v>0</v>
      </c>
      <c r="E17" s="291"/>
      <c r="F17" s="291"/>
      <c r="G17" s="291"/>
      <c r="H17" s="291"/>
    </row>
    <row r="18" spans="1:8">
      <c r="A18" s="134" t="s">
        <v>441</v>
      </c>
      <c r="B18" s="141" t="s">
        <v>187</v>
      </c>
      <c r="C18" s="19">
        <v>-357</v>
      </c>
      <c r="D18" s="20">
        <v>-244</v>
      </c>
      <c r="E18" s="291"/>
      <c r="F18" s="291"/>
      <c r="G18" s="291"/>
      <c r="H18" s="291"/>
    </row>
    <row r="19" spans="1:8">
      <c r="A19" s="134" t="s">
        <v>442</v>
      </c>
      <c r="B19" s="141" t="s">
        <v>188</v>
      </c>
      <c r="C19" s="19">
        <v>85</v>
      </c>
      <c r="D19" s="20">
        <v>-353</v>
      </c>
      <c r="E19" s="291"/>
      <c r="F19" s="291"/>
      <c r="G19" s="291"/>
      <c r="H19" s="291"/>
    </row>
    <row r="20" spans="1:8">
      <c r="A20" s="134" t="s">
        <v>443</v>
      </c>
      <c r="B20" s="141" t="s">
        <v>189</v>
      </c>
      <c r="C20" s="19">
        <v>1327</v>
      </c>
      <c r="D20" s="20">
        <v>-242</v>
      </c>
      <c r="E20" s="291"/>
      <c r="F20" s="291"/>
      <c r="G20" s="291"/>
      <c r="H20" s="291"/>
    </row>
    <row r="21" spans="1:8" ht="15.6" thickBot="1">
      <c r="A21" s="136" t="s">
        <v>444</v>
      </c>
      <c r="B21" s="142" t="s">
        <v>190</v>
      </c>
      <c r="C21" s="335">
        <f>SUM(C11:C20)</f>
        <v>20421</v>
      </c>
      <c r="D21" s="336">
        <f>SUM(D11:D20)</f>
        <v>3798</v>
      </c>
      <c r="E21" s="291"/>
      <c r="F21" s="291"/>
      <c r="G21" s="291"/>
      <c r="H21" s="291"/>
    </row>
    <row r="22" spans="1:8">
      <c r="A22" s="133" t="s">
        <v>445</v>
      </c>
      <c r="B22" s="143"/>
      <c r="C22" s="333"/>
      <c r="D22" s="334"/>
      <c r="E22" s="291"/>
      <c r="F22" s="291"/>
      <c r="G22" s="291"/>
      <c r="H22" s="291"/>
    </row>
    <row r="23" spans="1:8">
      <c r="A23" s="134" t="s">
        <v>446</v>
      </c>
      <c r="B23" s="141" t="s">
        <v>191</v>
      </c>
      <c r="C23" s="19">
        <v>-6778</v>
      </c>
      <c r="D23" s="20">
        <v>-3943</v>
      </c>
      <c r="E23" s="291"/>
      <c r="F23" s="291"/>
      <c r="G23" s="291"/>
      <c r="H23" s="291"/>
    </row>
    <row r="24" spans="1:8">
      <c r="A24" s="134" t="s">
        <v>447</v>
      </c>
      <c r="B24" s="141" t="s">
        <v>192</v>
      </c>
      <c r="C24" s="19">
        <v>356</v>
      </c>
      <c r="D24" s="20">
        <v>10</v>
      </c>
      <c r="E24" s="291"/>
      <c r="F24" s="291"/>
      <c r="G24" s="291"/>
      <c r="H24" s="291"/>
    </row>
    <row r="25" spans="1:8">
      <c r="A25" s="134" t="s">
        <v>448</v>
      </c>
      <c r="B25" s="141" t="s">
        <v>193</v>
      </c>
      <c r="C25" s="19">
        <v>0</v>
      </c>
      <c r="D25" s="20">
        <v>0</v>
      </c>
      <c r="E25" s="291"/>
      <c r="F25" s="291"/>
      <c r="G25" s="291"/>
      <c r="H25" s="291"/>
    </row>
    <row r="26" spans="1:8" ht="13.5" customHeight="1">
      <c r="A26" s="134" t="s">
        <v>449</v>
      </c>
      <c r="B26" s="141" t="s">
        <v>194</v>
      </c>
      <c r="C26" s="19">
        <v>0</v>
      </c>
      <c r="D26" s="20">
        <v>0</v>
      </c>
      <c r="E26" s="291"/>
      <c r="F26" s="291"/>
      <c r="G26" s="291"/>
      <c r="H26" s="291"/>
    </row>
    <row r="27" spans="1:8">
      <c r="A27" s="134" t="s">
        <v>526</v>
      </c>
      <c r="B27" s="141" t="s">
        <v>195</v>
      </c>
      <c r="C27" s="19">
        <v>0</v>
      </c>
      <c r="D27" s="20">
        <v>36</v>
      </c>
      <c r="E27" s="291"/>
      <c r="F27" s="291"/>
      <c r="G27" s="291"/>
      <c r="H27" s="291"/>
    </row>
    <row r="28" spans="1:8">
      <c r="A28" s="134" t="s">
        <v>450</v>
      </c>
      <c r="B28" s="141" t="s">
        <v>196</v>
      </c>
      <c r="C28" s="19">
        <v>-10543</v>
      </c>
      <c r="D28" s="20">
        <v>0</v>
      </c>
      <c r="E28" s="291"/>
      <c r="F28" s="291"/>
      <c r="G28" s="291"/>
      <c r="H28" s="291"/>
    </row>
    <row r="29" spans="1:8">
      <c r="A29" s="134" t="s">
        <v>451</v>
      </c>
      <c r="B29" s="141" t="s">
        <v>197</v>
      </c>
      <c r="C29" s="19">
        <v>113</v>
      </c>
      <c r="D29" s="20">
        <v>0</v>
      </c>
      <c r="E29" s="291"/>
      <c r="F29" s="291"/>
      <c r="G29" s="291"/>
      <c r="H29" s="291"/>
    </row>
    <row r="30" spans="1:8">
      <c r="A30" s="134" t="s">
        <v>553</v>
      </c>
      <c r="B30" s="141" t="s">
        <v>198</v>
      </c>
      <c r="C30" s="19">
        <v>0</v>
      </c>
      <c r="D30" s="20">
        <v>0</v>
      </c>
      <c r="E30" s="291"/>
      <c r="F30" s="291"/>
      <c r="G30" s="291"/>
      <c r="H30" s="291"/>
    </row>
    <row r="31" spans="1:8">
      <c r="A31" s="134" t="s">
        <v>442</v>
      </c>
      <c r="B31" s="141" t="s">
        <v>199</v>
      </c>
      <c r="C31" s="19">
        <v>0</v>
      </c>
      <c r="D31" s="20">
        <v>0</v>
      </c>
      <c r="E31" s="291"/>
      <c r="F31" s="291"/>
      <c r="G31" s="291"/>
      <c r="H31" s="291"/>
    </row>
    <row r="32" spans="1:8">
      <c r="A32" s="134" t="s">
        <v>452</v>
      </c>
      <c r="B32" s="141" t="s">
        <v>200</v>
      </c>
      <c r="C32" s="19">
        <v>580</v>
      </c>
      <c r="D32" s="20">
        <v>398</v>
      </c>
      <c r="E32" s="291"/>
      <c r="F32" s="291"/>
      <c r="G32" s="291"/>
      <c r="H32" s="291"/>
    </row>
    <row r="33" spans="1:8" ht="15.6" thickBot="1">
      <c r="A33" s="136" t="s">
        <v>453</v>
      </c>
      <c r="B33" s="142" t="s">
        <v>201</v>
      </c>
      <c r="C33" s="335">
        <f>SUM(C23:C32)</f>
        <v>-16272</v>
      </c>
      <c r="D33" s="336">
        <f>SUM(D23:D32)</f>
        <v>-3499</v>
      </c>
      <c r="E33" s="291"/>
      <c r="F33" s="291"/>
      <c r="G33" s="291"/>
      <c r="H33" s="291"/>
    </row>
    <row r="34" spans="1:8">
      <c r="A34" s="133" t="s">
        <v>454</v>
      </c>
      <c r="B34" s="144"/>
      <c r="C34" s="337"/>
      <c r="D34" s="338"/>
    </row>
    <row r="35" spans="1:8">
      <c r="A35" s="134" t="s">
        <v>455</v>
      </c>
      <c r="B35" s="141" t="s">
        <v>202</v>
      </c>
      <c r="C35" s="19">
        <v>0</v>
      </c>
      <c r="D35" s="20">
        <v>0</v>
      </c>
    </row>
    <row r="36" spans="1:8">
      <c r="A36" s="134" t="s">
        <v>456</v>
      </c>
      <c r="B36" s="141" t="s">
        <v>203</v>
      </c>
      <c r="C36" s="19">
        <v>-182</v>
      </c>
      <c r="D36" s="20">
        <v>-223.00000000000009</v>
      </c>
    </row>
    <row r="37" spans="1:8">
      <c r="A37" s="134" t="s">
        <v>457</v>
      </c>
      <c r="B37" s="141" t="s">
        <v>204</v>
      </c>
      <c r="C37" s="19">
        <v>101758</v>
      </c>
      <c r="D37" s="20">
        <v>59353</v>
      </c>
    </row>
    <row r="38" spans="1:8">
      <c r="A38" s="134" t="s">
        <v>458</v>
      </c>
      <c r="B38" s="141" t="s">
        <v>205</v>
      </c>
      <c r="C38" s="19">
        <v>-91485</v>
      </c>
      <c r="D38" s="20">
        <v>-58050</v>
      </c>
    </row>
    <row r="39" spans="1:8">
      <c r="A39" s="134" t="s">
        <v>459</v>
      </c>
      <c r="B39" s="141" t="s">
        <v>206</v>
      </c>
      <c r="C39" s="19">
        <v>-2466</v>
      </c>
      <c r="D39" s="20">
        <v>-1504</v>
      </c>
    </row>
    <row r="40" spans="1:8">
      <c r="A40" s="134" t="s">
        <v>460</v>
      </c>
      <c r="B40" s="141" t="s">
        <v>207</v>
      </c>
      <c r="C40" s="19">
        <v>-886</v>
      </c>
      <c r="D40" s="20">
        <v>-315</v>
      </c>
    </row>
    <row r="41" spans="1:8">
      <c r="A41" s="134" t="s">
        <v>554</v>
      </c>
      <c r="B41" s="141" t="s">
        <v>208</v>
      </c>
      <c r="C41" s="19">
        <v>0</v>
      </c>
      <c r="D41" s="20">
        <v>-297.00000000000011</v>
      </c>
    </row>
    <row r="42" spans="1:8">
      <c r="A42" s="134" t="s">
        <v>461</v>
      </c>
      <c r="B42" s="141" t="s">
        <v>209</v>
      </c>
      <c r="C42" s="19">
        <v>0</v>
      </c>
      <c r="D42" s="20">
        <v>0</v>
      </c>
    </row>
    <row r="43" spans="1:8" ht="15.6" thickBot="1">
      <c r="A43" s="136" t="s">
        <v>462</v>
      </c>
      <c r="B43" s="145" t="s">
        <v>210</v>
      </c>
      <c r="C43" s="339">
        <f>SUM(C35:C42)</f>
        <v>6739</v>
      </c>
      <c r="D43" s="340">
        <f>SUM(D35:D42)</f>
        <v>-1036</v>
      </c>
    </row>
    <row r="44" spans="1:8" ht="15.6" thickBot="1">
      <c r="A44" s="137" t="s">
        <v>463</v>
      </c>
      <c r="B44" s="146" t="s">
        <v>211</v>
      </c>
      <c r="C44" s="341">
        <f>C43+C33+C21</f>
        <v>10888</v>
      </c>
      <c r="D44" s="342">
        <f>D43+D33+D21</f>
        <v>-737</v>
      </c>
    </row>
    <row r="45" spans="1:8" ht="15.6" thickBot="1">
      <c r="A45" s="134" t="s">
        <v>464</v>
      </c>
      <c r="B45" s="147" t="s">
        <v>212</v>
      </c>
      <c r="C45" s="82">
        <v>14091</v>
      </c>
      <c r="D45" s="368">
        <v>14828</v>
      </c>
    </row>
    <row r="46" spans="1:8" ht="15.6" thickBot="1">
      <c r="A46" s="134" t="s">
        <v>465</v>
      </c>
      <c r="B46" s="148" t="s">
        <v>213</v>
      </c>
      <c r="C46" s="343">
        <f>C45+C44</f>
        <v>24979</v>
      </c>
      <c r="D46" s="344">
        <f>D45+D44</f>
        <v>14091</v>
      </c>
    </row>
    <row r="47" spans="1:8">
      <c r="A47" s="134" t="s">
        <v>466</v>
      </c>
      <c r="B47" s="149" t="s">
        <v>214</v>
      </c>
      <c r="C47" s="83">
        <v>24979</v>
      </c>
      <c r="D47" s="84">
        <v>14091</v>
      </c>
    </row>
    <row r="48" spans="1:8" ht="15.6" thickBot="1">
      <c r="A48" s="138" t="s">
        <v>467</v>
      </c>
      <c r="B48" s="150" t="s">
        <v>215</v>
      </c>
      <c r="C48" s="85"/>
      <c r="D48" s="86"/>
    </row>
    <row r="49" spans="1:4">
      <c r="B49" s="292"/>
      <c r="C49" s="291"/>
      <c r="D49" s="291"/>
    </row>
    <row r="50" spans="1:4">
      <c r="A50" s="293" t="s">
        <v>468</v>
      </c>
    </row>
    <row r="51" spans="1:4">
      <c r="A51" s="621" t="s">
        <v>469</v>
      </c>
      <c r="B51" s="621"/>
      <c r="C51" s="621"/>
      <c r="D51" s="621"/>
    </row>
    <row r="52" spans="1:4">
      <c r="A52" s="308"/>
      <c r="B52" s="308"/>
      <c r="C52" s="308"/>
      <c r="D52" s="308"/>
    </row>
    <row r="54" spans="1:4">
      <c r="A54" s="290" t="s">
        <v>242</v>
      </c>
      <c r="B54" s="349">
        <f>Title!B11</f>
        <v>45777</v>
      </c>
    </row>
    <row r="55" spans="1:4">
      <c r="B55" s="350"/>
    </row>
    <row r="56" spans="1:4">
      <c r="A56" s="290" t="s">
        <v>256</v>
      </c>
      <c r="B56" s="350" t="s">
        <v>517</v>
      </c>
    </row>
    <row r="57" spans="1:4">
      <c r="B57" s="350"/>
    </row>
    <row r="58" spans="1:4">
      <c r="A58" s="290" t="s">
        <v>247</v>
      </c>
      <c r="B58" s="350" t="s">
        <v>512</v>
      </c>
    </row>
  </sheetData>
  <mergeCells count="1">
    <mergeCell ref="A51:D51"/>
  </mergeCells>
  <dataValidations count="2"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11:D20 C23:D32 C35:D42" xr:uid="{00000000-0002-0000-0300-000000000000}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45:D45 C47:D48" xr:uid="{00000000-0002-0000-0300-000001000000}">
      <formula1>0</formula1>
      <formula2>9999999999999990</formula2>
    </dataValidation>
  </dataValidations>
  <pageMargins left="0.7" right="0.7" top="0.75" bottom="0.75" header="0.3" footer="0.3"/>
  <pageSetup scale="5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T507"/>
  <sheetViews>
    <sheetView view="pageBreakPreview" zoomScale="70" zoomScaleNormal="75" zoomScaleSheetLayoutView="70" workbookViewId="0">
      <pane xSplit="2" ySplit="11" topLeftCell="C23" activePane="bottomRight" state="frozen"/>
      <selection activeCell="B24" sqref="B24"/>
      <selection pane="topRight" activeCell="B24" sqref="B24"/>
      <selection pane="bottomLeft" activeCell="B24" sqref="B24"/>
      <selection pane="bottomRight" activeCell="B24" sqref="B24"/>
    </sheetView>
  </sheetViews>
  <sheetFormatPr defaultColWidth="9.3984375" defaultRowHeight="15.3"/>
  <cols>
    <col min="1" max="1" width="50.59765625" style="109" customWidth="1"/>
    <col min="2" max="2" width="10.59765625" style="110" customWidth="1"/>
    <col min="3" max="3" width="10.59765625" style="87" customWidth="1"/>
    <col min="4" max="4" width="12.59765625" style="87" customWidth="1"/>
    <col min="5" max="8" width="11.59765625" style="87" customWidth="1"/>
    <col min="9" max="10" width="10.59765625" style="87" customWidth="1"/>
    <col min="11" max="11" width="11.09765625" style="87" customWidth="1"/>
    <col min="12" max="12" width="14.59765625" style="87" customWidth="1"/>
    <col min="13" max="13" width="16.8984375" style="87" customWidth="1"/>
    <col min="14" max="20" width="9.3984375" style="253"/>
    <col min="21" max="16384" width="9.3984375" style="87"/>
  </cols>
  <sheetData>
    <row r="1" spans="1:20" s="253" customFormat="1" ht="15.75" customHeight="1">
      <c r="A1" s="258" t="s">
        <v>470</v>
      </c>
      <c r="B1" s="258"/>
      <c r="C1" s="258"/>
      <c r="D1" s="258"/>
      <c r="E1" s="258"/>
      <c r="F1" s="258"/>
      <c r="G1" s="258"/>
      <c r="H1" s="258"/>
      <c r="I1" s="258"/>
      <c r="J1" s="258"/>
      <c r="K1" s="258"/>
      <c r="L1" s="258"/>
      <c r="M1" s="258"/>
    </row>
    <row r="2" spans="1:20" s="253" customFormat="1">
      <c r="A2" s="259" t="s">
        <v>510</v>
      </c>
      <c r="B2" s="127"/>
      <c r="C2" s="127"/>
      <c r="D2" s="127"/>
      <c r="E2" s="127"/>
      <c r="F2" s="260"/>
      <c r="G2" s="261"/>
      <c r="H2" s="261"/>
      <c r="I2" s="126"/>
    </row>
    <row r="3" spans="1:20" s="253" customFormat="1">
      <c r="A3" s="262"/>
      <c r="C3" s="127"/>
      <c r="D3" s="127"/>
      <c r="E3" s="127"/>
      <c r="F3" s="260"/>
      <c r="G3" s="263"/>
      <c r="H3" s="263"/>
      <c r="I3" s="126"/>
      <c r="K3" s="264"/>
      <c r="L3" s="265"/>
    </row>
    <row r="4" spans="1:20" s="253" customFormat="1">
      <c r="A4" s="117" t="s">
        <v>518</v>
      </c>
      <c r="C4" s="266"/>
      <c r="D4" s="267"/>
      <c r="E4" s="267"/>
      <c r="F4" s="267"/>
      <c r="G4" s="267"/>
      <c r="H4" s="267"/>
      <c r="I4" s="268"/>
      <c r="K4" s="269"/>
      <c r="L4" s="270"/>
    </row>
    <row r="5" spans="1:20" s="253" customFormat="1">
      <c r="A5" s="117" t="s">
        <v>519</v>
      </c>
      <c r="C5" s="129"/>
      <c r="D5" s="129"/>
      <c r="E5" s="129"/>
      <c r="F5" s="261"/>
      <c r="G5" s="263"/>
      <c r="H5" s="263"/>
      <c r="I5" s="271"/>
      <c r="K5" s="269"/>
      <c r="L5" s="272"/>
    </row>
    <row r="6" spans="1:20" s="253" customFormat="1">
      <c r="A6" s="117" t="str">
        <f>Title!B2</f>
        <v>as of 31.12.2024</v>
      </c>
      <c r="B6" s="126"/>
      <c r="C6" s="273"/>
      <c r="D6" s="273"/>
      <c r="E6" s="273"/>
      <c r="F6" s="274"/>
      <c r="G6" s="274"/>
      <c r="H6" s="274"/>
      <c r="M6" s="275" t="s">
        <v>507</v>
      </c>
    </row>
    <row r="7" spans="1:20" s="88" customFormat="1" ht="32.200000000000003" customHeight="1">
      <c r="A7" s="309"/>
      <c r="B7" s="310"/>
      <c r="C7" s="311"/>
      <c r="D7" s="312" t="s">
        <v>471</v>
      </c>
      <c r="E7" s="311"/>
      <c r="F7" s="311"/>
      <c r="G7" s="311"/>
      <c r="H7" s="311"/>
      <c r="I7" s="311" t="s">
        <v>472</v>
      </c>
      <c r="J7" s="311"/>
      <c r="K7" s="313"/>
      <c r="L7" s="314"/>
      <c r="M7" s="315"/>
      <c r="N7" s="257"/>
      <c r="O7" s="257"/>
      <c r="P7" s="257"/>
      <c r="Q7" s="257"/>
      <c r="R7" s="257"/>
      <c r="S7" s="257"/>
      <c r="T7" s="257"/>
    </row>
    <row r="8" spans="1:20" s="88" customFormat="1" ht="32.200000000000003" customHeight="1">
      <c r="A8" s="316" t="s">
        <v>473</v>
      </c>
      <c r="B8" s="317" t="s">
        <v>474</v>
      </c>
      <c r="C8" s="318" t="s">
        <v>475</v>
      </c>
      <c r="D8" s="319" t="s">
        <v>555</v>
      </c>
      <c r="E8" s="318" t="s">
        <v>476</v>
      </c>
      <c r="F8" s="320" t="s">
        <v>477</v>
      </c>
      <c r="G8" s="320"/>
      <c r="H8" s="320"/>
      <c r="I8" s="314" t="s">
        <v>478</v>
      </c>
      <c r="J8" s="321" t="s">
        <v>479</v>
      </c>
      <c r="K8" s="318" t="s">
        <v>480</v>
      </c>
      <c r="L8" s="318" t="s">
        <v>481</v>
      </c>
      <c r="M8" s="322" t="s">
        <v>482</v>
      </c>
      <c r="N8" s="257"/>
      <c r="O8" s="257"/>
      <c r="P8" s="257"/>
      <c r="Q8" s="257"/>
      <c r="R8" s="257"/>
      <c r="S8" s="257"/>
      <c r="T8" s="257"/>
    </row>
    <row r="9" spans="1:20" s="88" customFormat="1" ht="15">
      <c r="A9" s="323"/>
      <c r="B9" s="615">
        <v>44927</v>
      </c>
      <c r="C9" s="320"/>
      <c r="D9" s="324"/>
      <c r="E9" s="320"/>
      <c r="F9" s="325" t="s">
        <v>483</v>
      </c>
      <c r="G9" s="325" t="s">
        <v>484</v>
      </c>
      <c r="H9" s="325" t="s">
        <v>295</v>
      </c>
      <c r="I9" s="320"/>
      <c r="J9" s="326"/>
      <c r="K9" s="320"/>
      <c r="L9" s="320"/>
      <c r="M9" s="327"/>
      <c r="N9" s="257"/>
      <c r="O9" s="257"/>
      <c r="P9" s="257"/>
      <c r="Q9" s="257"/>
      <c r="R9" s="257"/>
      <c r="S9" s="257"/>
      <c r="T9" s="257"/>
    </row>
    <row r="10" spans="1:20" s="88" customFormat="1" thickBot="1">
      <c r="A10" s="89" t="s">
        <v>1</v>
      </c>
      <c r="B10" s="90"/>
      <c r="C10" s="91">
        <v>1</v>
      </c>
      <c r="D10" s="91">
        <v>2</v>
      </c>
      <c r="E10" s="91">
        <v>3</v>
      </c>
      <c r="F10" s="91">
        <v>4</v>
      </c>
      <c r="G10" s="91">
        <v>5</v>
      </c>
      <c r="H10" s="91">
        <v>6</v>
      </c>
      <c r="I10" s="91">
        <v>7</v>
      </c>
      <c r="J10" s="91">
        <v>8</v>
      </c>
      <c r="K10" s="91">
        <v>9</v>
      </c>
      <c r="L10" s="91">
        <v>10</v>
      </c>
      <c r="M10" s="92">
        <v>11</v>
      </c>
      <c r="N10" s="257"/>
      <c r="O10" s="257"/>
      <c r="P10" s="257"/>
      <c r="Q10" s="257"/>
      <c r="R10" s="257"/>
      <c r="S10" s="257"/>
      <c r="T10" s="257"/>
    </row>
    <row r="11" spans="1:20" s="88" customFormat="1">
      <c r="A11" s="325" t="s">
        <v>505</v>
      </c>
      <c r="B11" s="93"/>
      <c r="C11" s="94" t="s">
        <v>16</v>
      </c>
      <c r="D11" s="94" t="s">
        <v>16</v>
      </c>
      <c r="E11" s="94" t="s">
        <v>21</v>
      </c>
      <c r="F11" s="94" t="s">
        <v>24</v>
      </c>
      <c r="G11" s="94" t="s">
        <v>26</v>
      </c>
      <c r="H11" s="94" t="s">
        <v>28</v>
      </c>
      <c r="I11" s="94" t="s">
        <v>34</v>
      </c>
      <c r="J11" s="94" t="s">
        <v>35</v>
      </c>
      <c r="K11" s="95" t="s">
        <v>216</v>
      </c>
      <c r="L11" s="93" t="s">
        <v>46</v>
      </c>
      <c r="M11" s="96" t="s">
        <v>50</v>
      </c>
      <c r="N11" s="257"/>
      <c r="O11" s="257"/>
      <c r="P11" s="257"/>
      <c r="Q11" s="257"/>
      <c r="R11" s="257"/>
      <c r="S11" s="257"/>
      <c r="T11" s="257"/>
    </row>
    <row r="12" spans="1:20">
      <c r="A12" s="328" t="s">
        <v>485</v>
      </c>
      <c r="B12" s="97" t="s">
        <v>217</v>
      </c>
      <c r="C12" s="98">
        <v>12500.000000000002</v>
      </c>
      <c r="D12" s="98">
        <v>0</v>
      </c>
      <c r="E12" s="98">
        <v>0</v>
      </c>
      <c r="F12" s="98">
        <v>1352</v>
      </c>
      <c r="G12" s="98">
        <v>-533</v>
      </c>
      <c r="H12" s="77">
        <v>-13204</v>
      </c>
      <c r="I12" s="98">
        <v>26898</v>
      </c>
      <c r="J12" s="98">
        <v>0</v>
      </c>
      <c r="K12" s="77"/>
      <c r="L12" s="98">
        <f>SUM(C12:K12)</f>
        <v>27013</v>
      </c>
      <c r="M12" s="99">
        <v>0</v>
      </c>
    </row>
    <row r="13" spans="1:20">
      <c r="A13" s="328" t="s">
        <v>486</v>
      </c>
      <c r="B13" s="100" t="s">
        <v>218</v>
      </c>
      <c r="C13" s="101"/>
      <c r="D13" s="101"/>
      <c r="E13" s="101"/>
      <c r="F13" s="101"/>
      <c r="G13" s="101"/>
      <c r="H13" s="101"/>
      <c r="I13" s="101"/>
      <c r="J13" s="101"/>
      <c r="K13" s="101"/>
      <c r="L13" s="101">
        <f t="shared" ref="L13:L33" si="0">SUM(C13:K13)</f>
        <v>0</v>
      </c>
      <c r="M13" s="102">
        <v>0</v>
      </c>
    </row>
    <row r="14" spans="1:20">
      <c r="A14" s="329" t="s">
        <v>487</v>
      </c>
      <c r="B14" s="100" t="s">
        <v>219</v>
      </c>
      <c r="C14" s="64"/>
      <c r="D14" s="64"/>
      <c r="E14" s="64"/>
      <c r="F14" s="64"/>
      <c r="G14" s="64"/>
      <c r="H14" s="64"/>
      <c r="I14" s="64"/>
      <c r="J14" s="64"/>
      <c r="K14" s="64"/>
      <c r="L14" s="98">
        <f t="shared" si="0"/>
        <v>0</v>
      </c>
      <c r="M14" s="65"/>
    </row>
    <row r="15" spans="1:20">
      <c r="A15" s="329" t="s">
        <v>488</v>
      </c>
      <c r="B15" s="100" t="s">
        <v>220</v>
      </c>
      <c r="C15" s="64"/>
      <c r="D15" s="64"/>
      <c r="E15" s="64"/>
      <c r="F15" s="64"/>
      <c r="G15" s="64"/>
      <c r="H15" s="64"/>
      <c r="I15" s="64"/>
      <c r="J15" s="64"/>
      <c r="K15" s="64"/>
      <c r="L15" s="98">
        <f t="shared" si="0"/>
        <v>0</v>
      </c>
      <c r="M15" s="65"/>
    </row>
    <row r="16" spans="1:20">
      <c r="A16" s="328" t="s">
        <v>489</v>
      </c>
      <c r="B16" s="97" t="s">
        <v>221</v>
      </c>
      <c r="C16" s="98">
        <f>C12+C13</f>
        <v>12500.000000000002</v>
      </c>
      <c r="D16" s="98">
        <f t="shared" ref="D16:M16" si="1">D12+D13</f>
        <v>0</v>
      </c>
      <c r="E16" s="98">
        <f t="shared" si="1"/>
        <v>0</v>
      </c>
      <c r="F16" s="98">
        <f t="shared" si="1"/>
        <v>1352</v>
      </c>
      <c r="G16" s="98">
        <f t="shared" si="1"/>
        <v>-533</v>
      </c>
      <c r="H16" s="98">
        <f t="shared" si="1"/>
        <v>-13204</v>
      </c>
      <c r="I16" s="98">
        <f t="shared" si="1"/>
        <v>26898</v>
      </c>
      <c r="J16" s="98">
        <f t="shared" si="1"/>
        <v>0</v>
      </c>
      <c r="K16" s="98">
        <f t="shared" si="1"/>
        <v>0</v>
      </c>
      <c r="L16" s="98">
        <f t="shared" si="0"/>
        <v>27013</v>
      </c>
      <c r="M16" s="99">
        <f t="shared" si="1"/>
        <v>0</v>
      </c>
    </row>
    <row r="17" spans="1:13">
      <c r="A17" s="328" t="s">
        <v>490</v>
      </c>
      <c r="B17" s="97" t="s">
        <v>222</v>
      </c>
      <c r="C17" s="103"/>
      <c r="D17" s="103"/>
      <c r="E17" s="103"/>
      <c r="F17" s="103"/>
      <c r="G17" s="103"/>
      <c r="H17" s="103"/>
      <c r="I17" s="98">
        <f>'1-Balance Sheet'!G32</f>
        <v>11615</v>
      </c>
      <c r="J17" s="98">
        <v>0</v>
      </c>
      <c r="K17" s="77"/>
      <c r="L17" s="98">
        <f t="shared" si="0"/>
        <v>11615</v>
      </c>
      <c r="M17" s="78"/>
    </row>
    <row r="18" spans="1:13">
      <c r="A18" s="329" t="s">
        <v>491</v>
      </c>
      <c r="B18" s="100" t="s">
        <v>223</v>
      </c>
      <c r="C18" s="101">
        <v>0</v>
      </c>
      <c r="D18" s="101">
        <v>0</v>
      </c>
      <c r="E18" s="101">
        <v>0</v>
      </c>
      <c r="F18" s="101">
        <v>0</v>
      </c>
      <c r="G18" s="101">
        <v>0</v>
      </c>
      <c r="H18" s="101">
        <v>0</v>
      </c>
      <c r="I18" s="101">
        <f>+I19+I20</f>
        <v>0</v>
      </c>
      <c r="J18" s="101">
        <v>0</v>
      </c>
      <c r="K18" s="101">
        <v>0</v>
      </c>
      <c r="L18" s="98">
        <f t="shared" si="0"/>
        <v>0</v>
      </c>
      <c r="M18" s="102">
        <v>0</v>
      </c>
    </row>
    <row r="19" spans="1:13">
      <c r="A19" s="330" t="s">
        <v>492</v>
      </c>
      <c r="B19" s="104" t="s">
        <v>224</v>
      </c>
      <c r="C19" s="64"/>
      <c r="D19" s="64"/>
      <c r="E19" s="64"/>
      <c r="F19" s="64"/>
      <c r="G19" s="64"/>
      <c r="H19" s="64"/>
      <c r="I19" s="64"/>
      <c r="J19" s="64"/>
      <c r="K19" s="64"/>
      <c r="L19" s="98">
        <f>SUM(C19:K19)</f>
        <v>0</v>
      </c>
      <c r="M19" s="65"/>
    </row>
    <row r="20" spans="1:13">
      <c r="A20" s="330" t="s">
        <v>493</v>
      </c>
      <c r="B20" s="104" t="s">
        <v>225</v>
      </c>
      <c r="C20" s="64"/>
      <c r="D20" s="64"/>
      <c r="E20" s="64"/>
      <c r="F20" s="64"/>
      <c r="G20" s="64"/>
      <c r="H20" s="64"/>
      <c r="I20" s="64"/>
      <c r="J20" s="64"/>
      <c r="K20" s="64"/>
      <c r="L20" s="98">
        <f t="shared" si="0"/>
        <v>0</v>
      </c>
      <c r="M20" s="65"/>
    </row>
    <row r="21" spans="1:13">
      <c r="A21" s="329" t="s">
        <v>494</v>
      </c>
      <c r="B21" s="100" t="s">
        <v>226</v>
      </c>
      <c r="C21" s="64"/>
      <c r="D21" s="64"/>
      <c r="E21" s="64"/>
      <c r="F21" s="64"/>
      <c r="G21" s="64"/>
      <c r="H21" s="64"/>
      <c r="I21" s="64"/>
      <c r="J21" s="64"/>
      <c r="K21" s="64"/>
      <c r="L21" s="98">
        <f t="shared" si="0"/>
        <v>0</v>
      </c>
      <c r="M21" s="65"/>
    </row>
    <row r="22" spans="1:13" ht="30.6">
      <c r="A22" s="329" t="s">
        <v>495</v>
      </c>
      <c r="B22" s="100" t="s">
        <v>227</v>
      </c>
      <c r="C22" s="101">
        <v>0</v>
      </c>
      <c r="D22" s="101">
        <v>0</v>
      </c>
      <c r="E22" s="101">
        <v>0</v>
      </c>
      <c r="F22" s="101">
        <v>0</v>
      </c>
      <c r="G22" s="101">
        <v>0</v>
      </c>
      <c r="H22" s="101">
        <v>0</v>
      </c>
      <c r="I22" s="101">
        <v>0</v>
      </c>
      <c r="J22" s="101">
        <v>0</v>
      </c>
      <c r="K22" s="101">
        <v>0</v>
      </c>
      <c r="L22" s="98">
        <f t="shared" si="0"/>
        <v>0</v>
      </c>
      <c r="M22" s="102">
        <v>0</v>
      </c>
    </row>
    <row r="23" spans="1:13">
      <c r="A23" s="329" t="s">
        <v>496</v>
      </c>
      <c r="B23" s="100" t="s">
        <v>228</v>
      </c>
      <c r="C23" s="64"/>
      <c r="D23" s="64"/>
      <c r="E23" s="64"/>
      <c r="F23" s="64"/>
      <c r="G23" s="64"/>
      <c r="H23" s="64"/>
      <c r="I23" s="64"/>
      <c r="J23" s="64"/>
      <c r="K23" s="64"/>
      <c r="L23" s="98">
        <f t="shared" si="0"/>
        <v>0</v>
      </c>
      <c r="M23" s="65"/>
    </row>
    <row r="24" spans="1:13">
      <c r="A24" s="329" t="s">
        <v>497</v>
      </c>
      <c r="B24" s="100" t="s">
        <v>229</v>
      </c>
      <c r="C24" s="64"/>
      <c r="D24" s="64"/>
      <c r="E24" s="64"/>
      <c r="F24" s="64"/>
      <c r="G24" s="64"/>
      <c r="H24" s="64"/>
      <c r="I24" s="64"/>
      <c r="J24" s="64"/>
      <c r="K24" s="64"/>
      <c r="L24" s="98">
        <f t="shared" si="0"/>
        <v>0</v>
      </c>
      <c r="M24" s="65"/>
    </row>
    <row r="25" spans="1:13">
      <c r="A25" s="329" t="s">
        <v>498</v>
      </c>
      <c r="B25" s="100" t="s">
        <v>230</v>
      </c>
      <c r="C25" s="101">
        <v>0</v>
      </c>
      <c r="D25" s="101">
        <v>0</v>
      </c>
      <c r="E25" s="101">
        <v>0</v>
      </c>
      <c r="F25" s="101">
        <v>0</v>
      </c>
      <c r="G25" s="101">
        <v>0</v>
      </c>
      <c r="H25" s="101">
        <v>0</v>
      </c>
      <c r="I25" s="101">
        <v>0</v>
      </c>
      <c r="J25" s="101">
        <v>0</v>
      </c>
      <c r="K25" s="101">
        <v>0</v>
      </c>
      <c r="L25" s="98">
        <f t="shared" si="0"/>
        <v>0</v>
      </c>
      <c r="M25" s="102">
        <v>0</v>
      </c>
    </row>
    <row r="26" spans="1:13">
      <c r="A26" s="329" t="s">
        <v>496</v>
      </c>
      <c r="B26" s="100" t="s">
        <v>231</v>
      </c>
      <c r="C26" s="64"/>
      <c r="D26" s="64"/>
      <c r="E26" s="64"/>
      <c r="F26" s="64"/>
      <c r="G26" s="64"/>
      <c r="H26" s="64"/>
      <c r="I26" s="64"/>
      <c r="J26" s="64"/>
      <c r="K26" s="64"/>
      <c r="L26" s="98">
        <f t="shared" si="0"/>
        <v>0</v>
      </c>
      <c r="M26" s="65"/>
    </row>
    <row r="27" spans="1:13">
      <c r="A27" s="329" t="s">
        <v>497</v>
      </c>
      <c r="B27" s="100" t="s">
        <v>232</v>
      </c>
      <c r="C27" s="64"/>
      <c r="D27" s="64"/>
      <c r="E27" s="64"/>
      <c r="F27" s="64"/>
      <c r="G27" s="64"/>
      <c r="H27" s="64"/>
      <c r="I27" s="64"/>
      <c r="J27" s="64"/>
      <c r="K27" s="64"/>
      <c r="L27" s="98">
        <f t="shared" si="0"/>
        <v>0</v>
      </c>
      <c r="M27" s="65"/>
    </row>
    <row r="28" spans="1:13">
      <c r="A28" s="329" t="s">
        <v>499</v>
      </c>
      <c r="B28" s="100" t="s">
        <v>233</v>
      </c>
      <c r="C28" s="64"/>
      <c r="D28" s="64"/>
      <c r="E28" s="64"/>
      <c r="F28" s="64"/>
      <c r="G28" s="64"/>
      <c r="H28" s="64"/>
      <c r="I28" s="64"/>
      <c r="J28" s="64"/>
      <c r="K28" s="64"/>
      <c r="L28" s="98">
        <f t="shared" si="0"/>
        <v>0</v>
      </c>
      <c r="M28" s="65"/>
    </row>
    <row r="29" spans="1:13">
      <c r="A29" s="329" t="s">
        <v>500</v>
      </c>
      <c r="B29" s="100" t="s">
        <v>234</v>
      </c>
      <c r="C29" s="64"/>
      <c r="D29" s="64"/>
      <c r="E29" s="64"/>
      <c r="F29" s="64">
        <v>22</v>
      </c>
      <c r="G29" s="64">
        <v>-4</v>
      </c>
      <c r="H29" s="64">
        <v>-165</v>
      </c>
      <c r="I29" s="64">
        <v>19</v>
      </c>
      <c r="J29" s="64"/>
      <c r="K29" s="64"/>
      <c r="L29" s="98">
        <f t="shared" si="0"/>
        <v>-128</v>
      </c>
      <c r="M29" s="65"/>
    </row>
    <row r="30" spans="1:13">
      <c r="A30" s="328" t="s">
        <v>501</v>
      </c>
      <c r="B30" s="97" t="s">
        <v>235</v>
      </c>
      <c r="C30" s="98">
        <f>C18+C21+C22+C25+C29+C28+C16+C17</f>
        <v>12500.000000000002</v>
      </c>
      <c r="D30" s="98">
        <f t="shared" ref="D30:M30" si="2">D18+D21+D22+D25+D29+D28+D16+D17</f>
        <v>0</v>
      </c>
      <c r="E30" s="98">
        <f t="shared" si="2"/>
        <v>0</v>
      </c>
      <c r="F30" s="98">
        <f>F18+F20+F22+F25+F29+F28+F16+F17</f>
        <v>1374</v>
      </c>
      <c r="G30" s="98">
        <f t="shared" si="2"/>
        <v>-537</v>
      </c>
      <c r="H30" s="98">
        <f t="shared" si="2"/>
        <v>-13369</v>
      </c>
      <c r="I30" s="98">
        <f t="shared" si="2"/>
        <v>38532</v>
      </c>
      <c r="J30" s="98">
        <f t="shared" si="2"/>
        <v>0</v>
      </c>
      <c r="K30" s="98">
        <f t="shared" si="2"/>
        <v>0</v>
      </c>
      <c r="L30" s="98">
        <f t="shared" si="0"/>
        <v>38500</v>
      </c>
      <c r="M30" s="99">
        <f t="shared" si="2"/>
        <v>0</v>
      </c>
    </row>
    <row r="31" spans="1:13" ht="30.6">
      <c r="A31" s="329" t="s">
        <v>502</v>
      </c>
      <c r="B31" s="100" t="s">
        <v>236</v>
      </c>
      <c r="C31" s="64">
        <v>0</v>
      </c>
      <c r="D31" s="64">
        <v>0</v>
      </c>
      <c r="E31" s="64">
        <v>0</v>
      </c>
      <c r="F31" s="64">
        <v>0</v>
      </c>
      <c r="G31" s="64">
        <v>0</v>
      </c>
      <c r="H31" s="64">
        <v>0</v>
      </c>
      <c r="I31" s="64">
        <v>0</v>
      </c>
      <c r="J31" s="64">
        <v>0</v>
      </c>
      <c r="K31" s="64">
        <v>0</v>
      </c>
      <c r="L31" s="98">
        <f t="shared" si="0"/>
        <v>0</v>
      </c>
      <c r="M31" s="65"/>
    </row>
    <row r="32" spans="1:13" ht="30.9" thickBot="1">
      <c r="A32" s="329" t="s">
        <v>503</v>
      </c>
      <c r="B32" s="105" t="s">
        <v>237</v>
      </c>
      <c r="C32" s="106">
        <v>0</v>
      </c>
      <c r="D32" s="106">
        <v>0</v>
      </c>
      <c r="E32" s="106">
        <v>0</v>
      </c>
      <c r="F32" s="106">
        <v>0</v>
      </c>
      <c r="G32" s="106">
        <v>0</v>
      </c>
      <c r="H32" s="106">
        <v>0</v>
      </c>
      <c r="I32" s="106">
        <v>0</v>
      </c>
      <c r="J32" s="106">
        <v>0</v>
      </c>
      <c r="K32" s="106">
        <v>0</v>
      </c>
      <c r="L32" s="371">
        <f t="shared" si="0"/>
        <v>0</v>
      </c>
      <c r="M32" s="107"/>
    </row>
    <row r="33" spans="1:13" ht="15.6" thickBot="1">
      <c r="A33" s="328" t="s">
        <v>504</v>
      </c>
      <c r="B33" s="108" t="s">
        <v>238</v>
      </c>
      <c r="C33" s="369">
        <f t="shared" ref="C33:K33" si="3">C30+C31+C32</f>
        <v>12500.000000000002</v>
      </c>
      <c r="D33" s="369">
        <f t="shared" si="3"/>
        <v>0</v>
      </c>
      <c r="E33" s="369">
        <f t="shared" si="3"/>
        <v>0</v>
      </c>
      <c r="F33" s="369">
        <f t="shared" si="3"/>
        <v>1374</v>
      </c>
      <c r="G33" s="369">
        <f t="shared" si="3"/>
        <v>-537</v>
      </c>
      <c r="H33" s="369">
        <f t="shared" si="3"/>
        <v>-13369</v>
      </c>
      <c r="I33" s="369">
        <f t="shared" si="3"/>
        <v>38532</v>
      </c>
      <c r="J33" s="369">
        <f t="shared" si="3"/>
        <v>0</v>
      </c>
      <c r="K33" s="369">
        <f t="shared" si="3"/>
        <v>0</v>
      </c>
      <c r="L33" s="369">
        <f t="shared" si="0"/>
        <v>38500</v>
      </c>
      <c r="M33" s="370">
        <f>M30+M31+M32</f>
        <v>0</v>
      </c>
    </row>
    <row r="34" spans="1:13" s="253" customFormat="1">
      <c r="A34" s="254"/>
      <c r="B34" s="255"/>
      <c r="C34" s="256"/>
      <c r="D34" s="256"/>
      <c r="E34" s="256"/>
      <c r="F34" s="256"/>
      <c r="G34" s="256"/>
      <c r="H34" s="256"/>
      <c r="I34" s="256"/>
      <c r="J34" s="256"/>
      <c r="K34" s="256"/>
    </row>
    <row r="35" spans="1:13" s="253" customFormat="1">
      <c r="A35" s="372" t="s">
        <v>506</v>
      </c>
      <c r="B35" s="373"/>
      <c r="C35" s="373"/>
      <c r="D35" s="373"/>
      <c r="E35" s="373"/>
      <c r="F35" s="373"/>
      <c r="G35" s="373"/>
      <c r="H35" s="373"/>
      <c r="I35" s="373"/>
      <c r="J35" s="373"/>
      <c r="K35" s="256"/>
    </row>
    <row r="36" spans="1:13" s="253" customFormat="1">
      <c r="A36" s="251"/>
      <c r="B36" s="252"/>
    </row>
    <row r="37" spans="1:13" s="253" customFormat="1"/>
    <row r="38" spans="1:13" s="253" customFormat="1"/>
    <row r="39" spans="1:13" s="253" customFormat="1">
      <c r="A39" s="290" t="s">
        <v>242</v>
      </c>
      <c r="B39" s="349">
        <f>Title!B11</f>
        <v>45777</v>
      </c>
    </row>
    <row r="40" spans="1:13" s="253" customFormat="1">
      <c r="A40" s="290"/>
      <c r="B40" s="350"/>
    </row>
    <row r="41" spans="1:13" s="253" customFormat="1">
      <c r="A41" s="290" t="s">
        <v>256</v>
      </c>
      <c r="B41" s="350" t="s">
        <v>517</v>
      </c>
    </row>
    <row r="42" spans="1:13" s="253" customFormat="1">
      <c r="A42" s="290"/>
      <c r="B42" s="350"/>
    </row>
    <row r="43" spans="1:13" s="253" customFormat="1">
      <c r="A43" s="290" t="s">
        <v>247</v>
      </c>
      <c r="B43" s="350" t="s">
        <v>512</v>
      </c>
    </row>
    <row r="44" spans="1:13" s="253" customFormat="1"/>
    <row r="45" spans="1:13" s="253" customFormat="1"/>
    <row r="46" spans="1:13" s="253" customFormat="1"/>
    <row r="47" spans="1:13" s="253" customFormat="1"/>
    <row r="48" spans="1:13" s="253" customFormat="1"/>
    <row r="49" spans="1:2" s="253" customFormat="1"/>
    <row r="50" spans="1:2" s="253" customFormat="1"/>
    <row r="51" spans="1:2" s="253" customFormat="1"/>
    <row r="52" spans="1:2" s="253" customFormat="1"/>
    <row r="53" spans="1:2" s="253" customFormat="1"/>
    <row r="54" spans="1:2" s="253" customFormat="1"/>
    <row r="55" spans="1:2" s="253" customFormat="1"/>
    <row r="56" spans="1:2" s="253" customFormat="1"/>
    <row r="57" spans="1:2" s="253" customFormat="1"/>
    <row r="58" spans="1:2" s="253" customFormat="1"/>
    <row r="59" spans="1:2" s="253" customFormat="1"/>
    <row r="60" spans="1:2" s="253" customFormat="1"/>
    <row r="61" spans="1:2" s="253" customFormat="1"/>
    <row r="62" spans="1:2" s="253" customFormat="1"/>
    <row r="63" spans="1:2">
      <c r="A63" s="87"/>
      <c r="B63" s="87"/>
    </row>
    <row r="64" spans="1:2">
      <c r="A64" s="87"/>
      <c r="B64" s="87"/>
    </row>
    <row r="65" spans="1:2">
      <c r="A65" s="87"/>
      <c r="B65" s="87"/>
    </row>
    <row r="66" spans="1:2">
      <c r="A66" s="87"/>
      <c r="B66" s="87"/>
    </row>
    <row r="67" spans="1:2">
      <c r="A67" s="87"/>
      <c r="B67" s="87"/>
    </row>
    <row r="68" spans="1:2">
      <c r="A68" s="87"/>
      <c r="B68" s="87"/>
    </row>
    <row r="69" spans="1:2">
      <c r="A69" s="87"/>
      <c r="B69" s="87"/>
    </row>
    <row r="70" spans="1:2">
      <c r="A70" s="87"/>
      <c r="B70" s="87"/>
    </row>
    <row r="71" spans="1:2">
      <c r="A71" s="87"/>
      <c r="B71" s="87"/>
    </row>
    <row r="72" spans="1:2">
      <c r="A72" s="87"/>
      <c r="B72" s="87"/>
    </row>
    <row r="73" spans="1:2">
      <c r="A73" s="87"/>
      <c r="B73" s="87"/>
    </row>
    <row r="74" spans="1:2">
      <c r="A74" s="87"/>
      <c r="B74" s="87"/>
    </row>
    <row r="75" spans="1:2">
      <c r="A75" s="87"/>
      <c r="B75" s="87"/>
    </row>
    <row r="76" spans="1:2">
      <c r="A76" s="87"/>
      <c r="B76" s="87"/>
    </row>
    <row r="77" spans="1:2">
      <c r="A77" s="87"/>
      <c r="B77" s="87"/>
    </row>
    <row r="78" spans="1:2">
      <c r="A78" s="87"/>
      <c r="B78" s="87"/>
    </row>
    <row r="79" spans="1:2">
      <c r="A79" s="87"/>
      <c r="B79" s="87"/>
    </row>
    <row r="80" spans="1:2">
      <c r="A80" s="87"/>
      <c r="B80" s="87"/>
    </row>
    <row r="81" spans="1:2">
      <c r="A81" s="87"/>
      <c r="B81" s="87"/>
    </row>
    <row r="82" spans="1:2">
      <c r="A82" s="87"/>
      <c r="B82" s="87"/>
    </row>
    <row r="83" spans="1:2">
      <c r="A83" s="87"/>
      <c r="B83" s="87"/>
    </row>
    <row r="84" spans="1:2">
      <c r="A84" s="87"/>
      <c r="B84" s="87"/>
    </row>
    <row r="85" spans="1:2">
      <c r="A85" s="87"/>
      <c r="B85" s="87"/>
    </row>
    <row r="86" spans="1:2">
      <c r="A86" s="87"/>
      <c r="B86" s="87"/>
    </row>
    <row r="87" spans="1:2">
      <c r="A87" s="87"/>
      <c r="B87" s="87"/>
    </row>
    <row r="88" spans="1:2">
      <c r="A88" s="87"/>
      <c r="B88" s="87"/>
    </row>
    <row r="89" spans="1:2">
      <c r="A89" s="87"/>
      <c r="B89" s="87"/>
    </row>
    <row r="90" spans="1:2">
      <c r="A90" s="87"/>
      <c r="B90" s="87"/>
    </row>
    <row r="91" spans="1:2">
      <c r="A91" s="87"/>
      <c r="B91" s="87"/>
    </row>
    <row r="92" spans="1:2">
      <c r="A92" s="87"/>
      <c r="B92" s="87"/>
    </row>
    <row r="93" spans="1:2">
      <c r="A93" s="87"/>
      <c r="B93" s="87"/>
    </row>
    <row r="94" spans="1:2">
      <c r="A94" s="87"/>
      <c r="B94" s="87"/>
    </row>
    <row r="95" spans="1:2">
      <c r="A95" s="87"/>
      <c r="B95" s="87"/>
    </row>
    <row r="96" spans="1:2">
      <c r="A96" s="87"/>
      <c r="B96" s="87"/>
    </row>
    <row r="97" spans="1:2">
      <c r="A97" s="87"/>
      <c r="B97" s="87"/>
    </row>
    <row r="98" spans="1:2">
      <c r="A98" s="87"/>
      <c r="B98" s="87"/>
    </row>
    <row r="99" spans="1:2">
      <c r="A99" s="87"/>
      <c r="B99" s="87"/>
    </row>
    <row r="100" spans="1:2">
      <c r="A100" s="87"/>
      <c r="B100" s="87"/>
    </row>
    <row r="101" spans="1:2">
      <c r="A101" s="87"/>
      <c r="B101" s="87"/>
    </row>
    <row r="102" spans="1:2">
      <c r="A102" s="87"/>
      <c r="B102" s="87"/>
    </row>
    <row r="103" spans="1:2">
      <c r="A103" s="87"/>
      <c r="B103" s="87"/>
    </row>
    <row r="104" spans="1:2">
      <c r="A104" s="87"/>
      <c r="B104" s="87"/>
    </row>
    <row r="105" spans="1:2">
      <c r="A105" s="87"/>
      <c r="B105" s="87"/>
    </row>
    <row r="106" spans="1:2">
      <c r="A106" s="87"/>
      <c r="B106" s="87"/>
    </row>
    <row r="107" spans="1:2">
      <c r="A107" s="87"/>
      <c r="B107" s="87"/>
    </row>
    <row r="108" spans="1:2">
      <c r="A108" s="87"/>
      <c r="B108" s="87"/>
    </row>
    <row r="109" spans="1:2">
      <c r="A109" s="87"/>
      <c r="B109" s="87"/>
    </row>
    <row r="110" spans="1:2">
      <c r="A110" s="87"/>
      <c r="B110" s="87"/>
    </row>
    <row r="111" spans="1:2">
      <c r="A111" s="87"/>
      <c r="B111" s="87"/>
    </row>
    <row r="112" spans="1:2">
      <c r="A112" s="87"/>
      <c r="B112" s="87"/>
    </row>
    <row r="113" spans="1:2">
      <c r="A113" s="87"/>
      <c r="B113" s="87"/>
    </row>
    <row r="114" spans="1:2">
      <c r="A114" s="87"/>
      <c r="B114" s="87"/>
    </row>
    <row r="115" spans="1:2">
      <c r="A115" s="87"/>
      <c r="B115" s="87"/>
    </row>
    <row r="116" spans="1:2">
      <c r="A116" s="87"/>
      <c r="B116" s="87"/>
    </row>
    <row r="117" spans="1:2">
      <c r="A117" s="87"/>
      <c r="B117" s="87"/>
    </row>
    <row r="118" spans="1:2">
      <c r="A118" s="87"/>
      <c r="B118" s="87"/>
    </row>
    <row r="119" spans="1:2">
      <c r="A119" s="87"/>
      <c r="B119" s="87"/>
    </row>
    <row r="120" spans="1:2">
      <c r="A120" s="87"/>
      <c r="B120" s="87"/>
    </row>
    <row r="121" spans="1:2">
      <c r="A121" s="87"/>
      <c r="B121" s="87"/>
    </row>
    <row r="122" spans="1:2">
      <c r="A122" s="87"/>
      <c r="B122" s="87"/>
    </row>
    <row r="123" spans="1:2">
      <c r="A123" s="87"/>
      <c r="B123" s="87"/>
    </row>
    <row r="124" spans="1:2">
      <c r="A124" s="87"/>
      <c r="B124" s="87"/>
    </row>
    <row r="125" spans="1:2">
      <c r="A125" s="87"/>
      <c r="B125" s="87"/>
    </row>
    <row r="126" spans="1:2">
      <c r="A126" s="87"/>
      <c r="B126" s="87"/>
    </row>
    <row r="127" spans="1:2">
      <c r="A127" s="87"/>
      <c r="B127" s="87"/>
    </row>
    <row r="128" spans="1:2">
      <c r="A128" s="87"/>
      <c r="B128" s="87"/>
    </row>
    <row r="129" spans="1:2">
      <c r="A129" s="87"/>
      <c r="B129" s="87"/>
    </row>
    <row r="130" spans="1:2">
      <c r="A130" s="87"/>
      <c r="B130" s="87"/>
    </row>
    <row r="131" spans="1:2">
      <c r="A131" s="87"/>
      <c r="B131" s="87"/>
    </row>
    <row r="132" spans="1:2">
      <c r="A132" s="87"/>
      <c r="B132" s="87"/>
    </row>
    <row r="133" spans="1:2">
      <c r="A133" s="87"/>
      <c r="B133" s="87"/>
    </row>
    <row r="134" spans="1:2">
      <c r="A134" s="87"/>
      <c r="B134" s="87"/>
    </row>
    <row r="135" spans="1:2">
      <c r="A135" s="87"/>
      <c r="B135" s="87"/>
    </row>
    <row r="136" spans="1:2">
      <c r="A136" s="87"/>
      <c r="B136" s="87"/>
    </row>
    <row r="137" spans="1:2">
      <c r="A137" s="87"/>
      <c r="B137" s="87"/>
    </row>
    <row r="138" spans="1:2">
      <c r="A138" s="87"/>
      <c r="B138" s="87"/>
    </row>
    <row r="139" spans="1:2">
      <c r="A139" s="87"/>
      <c r="B139" s="87"/>
    </row>
    <row r="140" spans="1:2">
      <c r="A140" s="87"/>
      <c r="B140" s="87"/>
    </row>
    <row r="141" spans="1:2">
      <c r="A141" s="87"/>
      <c r="B141" s="87"/>
    </row>
    <row r="142" spans="1:2">
      <c r="A142" s="87"/>
      <c r="B142" s="87"/>
    </row>
    <row r="143" spans="1:2">
      <c r="A143" s="87"/>
      <c r="B143" s="87"/>
    </row>
    <row r="144" spans="1:2">
      <c r="A144" s="87"/>
      <c r="B144" s="87"/>
    </row>
    <row r="145" spans="1:2">
      <c r="A145" s="87"/>
      <c r="B145" s="87"/>
    </row>
    <row r="146" spans="1:2">
      <c r="A146" s="87"/>
      <c r="B146" s="87"/>
    </row>
    <row r="147" spans="1:2">
      <c r="A147" s="87"/>
      <c r="B147" s="87"/>
    </row>
    <row r="148" spans="1:2">
      <c r="A148" s="87"/>
      <c r="B148" s="87"/>
    </row>
    <row r="149" spans="1:2">
      <c r="A149" s="87"/>
      <c r="B149" s="87"/>
    </row>
    <row r="150" spans="1:2">
      <c r="A150" s="87"/>
      <c r="B150" s="87"/>
    </row>
    <row r="151" spans="1:2">
      <c r="A151" s="87"/>
      <c r="B151" s="87"/>
    </row>
    <row r="152" spans="1:2">
      <c r="A152" s="87"/>
      <c r="B152" s="87"/>
    </row>
    <row r="153" spans="1:2">
      <c r="A153" s="87"/>
      <c r="B153" s="87"/>
    </row>
    <row r="154" spans="1:2">
      <c r="A154" s="87"/>
      <c r="B154" s="87"/>
    </row>
    <row r="155" spans="1:2">
      <c r="A155" s="87"/>
      <c r="B155" s="87"/>
    </row>
    <row r="156" spans="1:2">
      <c r="A156" s="87"/>
      <c r="B156" s="87"/>
    </row>
    <row r="157" spans="1:2">
      <c r="A157" s="87"/>
      <c r="B157" s="87"/>
    </row>
    <row r="158" spans="1:2">
      <c r="A158" s="87"/>
      <c r="B158" s="87"/>
    </row>
    <row r="159" spans="1:2">
      <c r="A159" s="87"/>
      <c r="B159" s="87"/>
    </row>
    <row r="160" spans="1:2">
      <c r="A160" s="87"/>
      <c r="B160" s="87"/>
    </row>
    <row r="161" spans="1:2">
      <c r="A161" s="87"/>
      <c r="B161" s="87"/>
    </row>
    <row r="162" spans="1:2">
      <c r="A162" s="87"/>
      <c r="B162" s="87"/>
    </row>
    <row r="163" spans="1:2">
      <c r="A163" s="87"/>
      <c r="B163" s="87"/>
    </row>
    <row r="164" spans="1:2">
      <c r="A164" s="87"/>
      <c r="B164" s="87"/>
    </row>
    <row r="165" spans="1:2">
      <c r="A165" s="87"/>
      <c r="B165" s="87"/>
    </row>
    <row r="166" spans="1:2">
      <c r="A166" s="87"/>
      <c r="B166" s="87"/>
    </row>
    <row r="167" spans="1:2">
      <c r="A167" s="87"/>
      <c r="B167" s="87"/>
    </row>
    <row r="168" spans="1:2">
      <c r="A168" s="87"/>
      <c r="B168" s="87"/>
    </row>
    <row r="169" spans="1:2">
      <c r="A169" s="87"/>
      <c r="B169" s="87"/>
    </row>
    <row r="170" spans="1:2">
      <c r="A170" s="87"/>
      <c r="B170" s="87"/>
    </row>
    <row r="171" spans="1:2">
      <c r="A171" s="87"/>
      <c r="B171" s="87"/>
    </row>
    <row r="172" spans="1:2">
      <c r="A172" s="87"/>
      <c r="B172" s="87"/>
    </row>
    <row r="173" spans="1:2">
      <c r="A173" s="87"/>
      <c r="B173" s="87"/>
    </row>
    <row r="174" spans="1:2">
      <c r="A174" s="87"/>
      <c r="B174" s="87"/>
    </row>
    <row r="175" spans="1:2">
      <c r="A175" s="87"/>
      <c r="B175" s="87"/>
    </row>
    <row r="176" spans="1:2">
      <c r="A176" s="87"/>
      <c r="B176" s="87"/>
    </row>
    <row r="177" spans="1:2">
      <c r="A177" s="87"/>
      <c r="B177" s="87"/>
    </row>
    <row r="178" spans="1:2">
      <c r="A178" s="87"/>
      <c r="B178" s="87"/>
    </row>
    <row r="179" spans="1:2">
      <c r="A179" s="87"/>
      <c r="B179" s="87"/>
    </row>
    <row r="180" spans="1:2">
      <c r="A180" s="87"/>
      <c r="B180" s="87"/>
    </row>
    <row r="181" spans="1:2">
      <c r="A181" s="87"/>
      <c r="B181" s="87"/>
    </row>
    <row r="182" spans="1:2">
      <c r="A182" s="87"/>
      <c r="B182" s="87"/>
    </row>
    <row r="183" spans="1:2">
      <c r="A183" s="87"/>
      <c r="B183" s="87"/>
    </row>
    <row r="184" spans="1:2">
      <c r="A184" s="87"/>
      <c r="B184" s="87"/>
    </row>
    <row r="185" spans="1:2">
      <c r="A185" s="87"/>
      <c r="B185" s="87"/>
    </row>
    <row r="186" spans="1:2">
      <c r="A186" s="87"/>
      <c r="B186" s="87"/>
    </row>
    <row r="187" spans="1:2">
      <c r="A187" s="87"/>
      <c r="B187" s="87"/>
    </row>
    <row r="188" spans="1:2">
      <c r="A188" s="87"/>
      <c r="B188" s="87"/>
    </row>
    <row r="189" spans="1:2">
      <c r="A189" s="87"/>
      <c r="B189" s="87"/>
    </row>
    <row r="190" spans="1:2">
      <c r="A190" s="87"/>
      <c r="B190" s="87"/>
    </row>
    <row r="191" spans="1:2">
      <c r="A191" s="87"/>
      <c r="B191" s="87"/>
    </row>
    <row r="192" spans="1:2">
      <c r="A192" s="87"/>
      <c r="B192" s="87"/>
    </row>
    <row r="193" spans="1:2">
      <c r="A193" s="87"/>
      <c r="B193" s="87"/>
    </row>
    <row r="194" spans="1:2">
      <c r="A194" s="87"/>
      <c r="B194" s="87"/>
    </row>
    <row r="195" spans="1:2">
      <c r="A195" s="87"/>
      <c r="B195" s="87"/>
    </row>
    <row r="196" spans="1:2">
      <c r="A196" s="87"/>
      <c r="B196" s="87"/>
    </row>
    <row r="197" spans="1:2">
      <c r="A197" s="87"/>
      <c r="B197" s="87"/>
    </row>
    <row r="198" spans="1:2">
      <c r="A198" s="87"/>
      <c r="B198" s="87"/>
    </row>
    <row r="199" spans="1:2">
      <c r="A199" s="87"/>
      <c r="B199" s="87"/>
    </row>
    <row r="200" spans="1:2">
      <c r="A200" s="87"/>
      <c r="B200" s="87"/>
    </row>
    <row r="201" spans="1:2">
      <c r="A201" s="87"/>
      <c r="B201" s="87"/>
    </row>
    <row r="202" spans="1:2">
      <c r="A202" s="87"/>
      <c r="B202" s="87"/>
    </row>
    <row r="203" spans="1:2">
      <c r="A203" s="87"/>
      <c r="B203" s="87"/>
    </row>
    <row r="204" spans="1:2">
      <c r="A204" s="87"/>
      <c r="B204" s="87"/>
    </row>
    <row r="205" spans="1:2">
      <c r="A205" s="87"/>
      <c r="B205" s="87"/>
    </row>
    <row r="206" spans="1:2">
      <c r="A206" s="87"/>
      <c r="B206" s="87"/>
    </row>
    <row r="207" spans="1:2">
      <c r="A207" s="87"/>
      <c r="B207" s="87"/>
    </row>
    <row r="208" spans="1:2">
      <c r="A208" s="87"/>
      <c r="B208" s="87"/>
    </row>
    <row r="209" spans="1:2">
      <c r="A209" s="87"/>
      <c r="B209" s="87"/>
    </row>
    <row r="210" spans="1:2">
      <c r="A210" s="87"/>
      <c r="B210" s="87"/>
    </row>
    <row r="211" spans="1:2">
      <c r="A211" s="87"/>
      <c r="B211" s="87"/>
    </row>
    <row r="212" spans="1:2">
      <c r="A212" s="87"/>
      <c r="B212" s="87"/>
    </row>
    <row r="213" spans="1:2">
      <c r="A213" s="87"/>
      <c r="B213" s="87"/>
    </row>
    <row r="214" spans="1:2">
      <c r="A214" s="87"/>
      <c r="B214" s="87"/>
    </row>
    <row r="215" spans="1:2">
      <c r="A215" s="87"/>
      <c r="B215" s="87"/>
    </row>
    <row r="216" spans="1:2">
      <c r="A216" s="87"/>
      <c r="B216" s="87"/>
    </row>
    <row r="217" spans="1:2">
      <c r="A217" s="87"/>
      <c r="B217" s="87"/>
    </row>
    <row r="218" spans="1:2">
      <c r="A218" s="87"/>
      <c r="B218" s="87"/>
    </row>
    <row r="219" spans="1:2">
      <c r="A219" s="87"/>
      <c r="B219" s="87"/>
    </row>
    <row r="220" spans="1:2">
      <c r="A220" s="87"/>
      <c r="B220" s="87"/>
    </row>
    <row r="221" spans="1:2">
      <c r="A221" s="87"/>
      <c r="B221" s="87"/>
    </row>
    <row r="222" spans="1:2">
      <c r="A222" s="87"/>
      <c r="B222" s="87"/>
    </row>
    <row r="223" spans="1:2">
      <c r="A223" s="87"/>
      <c r="B223" s="87"/>
    </row>
    <row r="224" spans="1:2">
      <c r="A224" s="87"/>
      <c r="B224" s="87"/>
    </row>
    <row r="225" spans="1:2">
      <c r="A225" s="87"/>
      <c r="B225" s="87"/>
    </row>
    <row r="226" spans="1:2">
      <c r="A226" s="87"/>
      <c r="B226" s="87"/>
    </row>
    <row r="227" spans="1:2">
      <c r="A227" s="87"/>
      <c r="B227" s="87"/>
    </row>
    <row r="228" spans="1:2">
      <c r="A228" s="87"/>
      <c r="B228" s="87"/>
    </row>
    <row r="229" spans="1:2">
      <c r="A229" s="87"/>
      <c r="B229" s="87"/>
    </row>
    <row r="230" spans="1:2">
      <c r="A230" s="87"/>
      <c r="B230" s="87"/>
    </row>
    <row r="231" spans="1:2">
      <c r="A231" s="87"/>
      <c r="B231" s="87"/>
    </row>
    <row r="232" spans="1:2">
      <c r="A232" s="87"/>
      <c r="B232" s="87"/>
    </row>
    <row r="233" spans="1:2">
      <c r="A233" s="87"/>
      <c r="B233" s="87"/>
    </row>
    <row r="234" spans="1:2">
      <c r="A234" s="87"/>
      <c r="B234" s="87"/>
    </row>
    <row r="235" spans="1:2">
      <c r="A235" s="87"/>
      <c r="B235" s="87"/>
    </row>
    <row r="236" spans="1:2">
      <c r="A236" s="87"/>
      <c r="B236" s="87"/>
    </row>
    <row r="237" spans="1:2">
      <c r="A237" s="87"/>
      <c r="B237" s="87"/>
    </row>
    <row r="238" spans="1:2">
      <c r="A238" s="87"/>
      <c r="B238" s="87"/>
    </row>
    <row r="239" spans="1:2">
      <c r="A239" s="87"/>
      <c r="B239" s="87"/>
    </row>
    <row r="240" spans="1:2">
      <c r="A240" s="87"/>
      <c r="B240" s="87"/>
    </row>
    <row r="241" spans="1:2">
      <c r="A241" s="87"/>
      <c r="B241" s="87"/>
    </row>
    <row r="242" spans="1:2">
      <c r="A242" s="87"/>
      <c r="B242" s="87"/>
    </row>
    <row r="243" spans="1:2">
      <c r="A243" s="87"/>
      <c r="B243" s="87"/>
    </row>
    <row r="244" spans="1:2">
      <c r="A244" s="87"/>
      <c r="B244" s="87"/>
    </row>
    <row r="245" spans="1:2">
      <c r="A245" s="87"/>
      <c r="B245" s="87"/>
    </row>
    <row r="246" spans="1:2">
      <c r="A246" s="87"/>
      <c r="B246" s="87"/>
    </row>
    <row r="247" spans="1:2">
      <c r="A247" s="87"/>
      <c r="B247" s="87"/>
    </row>
    <row r="248" spans="1:2">
      <c r="A248" s="87"/>
      <c r="B248" s="87"/>
    </row>
    <row r="249" spans="1:2">
      <c r="A249" s="87"/>
      <c r="B249" s="87"/>
    </row>
    <row r="250" spans="1:2">
      <c r="A250" s="87"/>
      <c r="B250" s="87"/>
    </row>
    <row r="251" spans="1:2">
      <c r="A251" s="87"/>
      <c r="B251" s="87"/>
    </row>
    <row r="252" spans="1:2">
      <c r="A252" s="87"/>
      <c r="B252" s="87"/>
    </row>
    <row r="253" spans="1:2">
      <c r="A253" s="87"/>
      <c r="B253" s="87"/>
    </row>
    <row r="254" spans="1:2">
      <c r="A254" s="87"/>
      <c r="B254" s="87"/>
    </row>
    <row r="255" spans="1:2">
      <c r="A255" s="87"/>
      <c r="B255" s="87"/>
    </row>
    <row r="256" spans="1:2">
      <c r="A256" s="87"/>
      <c r="B256" s="87"/>
    </row>
    <row r="257" spans="1:2">
      <c r="A257" s="87"/>
      <c r="B257" s="87"/>
    </row>
    <row r="258" spans="1:2">
      <c r="A258" s="87"/>
      <c r="B258" s="87"/>
    </row>
    <row r="259" spans="1:2">
      <c r="A259" s="87"/>
      <c r="B259" s="87"/>
    </row>
    <row r="260" spans="1:2">
      <c r="A260" s="87"/>
      <c r="B260" s="87"/>
    </row>
    <row r="261" spans="1:2">
      <c r="A261" s="87"/>
      <c r="B261" s="87"/>
    </row>
    <row r="262" spans="1:2">
      <c r="A262" s="87"/>
      <c r="B262" s="87"/>
    </row>
    <row r="263" spans="1:2">
      <c r="A263" s="87"/>
      <c r="B263" s="87"/>
    </row>
    <row r="264" spans="1:2">
      <c r="A264" s="87"/>
      <c r="B264" s="87"/>
    </row>
    <row r="265" spans="1:2">
      <c r="A265" s="87"/>
      <c r="B265" s="87"/>
    </row>
    <row r="266" spans="1:2">
      <c r="A266" s="87"/>
      <c r="B266" s="87"/>
    </row>
    <row r="267" spans="1:2">
      <c r="A267" s="87"/>
      <c r="B267" s="87"/>
    </row>
    <row r="268" spans="1:2">
      <c r="A268" s="87"/>
      <c r="B268" s="87"/>
    </row>
    <row r="269" spans="1:2">
      <c r="A269" s="87"/>
      <c r="B269" s="87"/>
    </row>
    <row r="270" spans="1:2">
      <c r="A270" s="87"/>
      <c r="B270" s="87"/>
    </row>
    <row r="271" spans="1:2">
      <c r="A271" s="87"/>
      <c r="B271" s="87"/>
    </row>
    <row r="272" spans="1:2">
      <c r="A272" s="87"/>
      <c r="B272" s="87"/>
    </row>
    <row r="273" spans="1:2">
      <c r="A273" s="87"/>
      <c r="B273" s="87"/>
    </row>
    <row r="274" spans="1:2">
      <c r="A274" s="87"/>
      <c r="B274" s="87"/>
    </row>
    <row r="275" spans="1:2">
      <c r="A275" s="87"/>
      <c r="B275" s="87"/>
    </row>
    <row r="276" spans="1:2">
      <c r="A276" s="87"/>
      <c r="B276" s="87"/>
    </row>
    <row r="277" spans="1:2">
      <c r="A277" s="87"/>
      <c r="B277" s="87"/>
    </row>
    <row r="278" spans="1:2">
      <c r="A278" s="87"/>
      <c r="B278" s="87"/>
    </row>
    <row r="279" spans="1:2">
      <c r="A279" s="87"/>
      <c r="B279" s="87"/>
    </row>
    <row r="280" spans="1:2">
      <c r="A280" s="87"/>
      <c r="B280" s="87"/>
    </row>
    <row r="281" spans="1:2">
      <c r="A281" s="87"/>
      <c r="B281" s="87"/>
    </row>
    <row r="282" spans="1:2">
      <c r="A282" s="87"/>
      <c r="B282" s="87"/>
    </row>
    <row r="283" spans="1:2">
      <c r="A283" s="87"/>
      <c r="B283" s="87"/>
    </row>
    <row r="284" spans="1:2">
      <c r="A284" s="87"/>
      <c r="B284" s="87"/>
    </row>
    <row r="285" spans="1:2">
      <c r="A285" s="87"/>
      <c r="B285" s="87"/>
    </row>
    <row r="286" spans="1:2">
      <c r="A286" s="87"/>
      <c r="B286" s="87"/>
    </row>
    <row r="287" spans="1:2">
      <c r="A287" s="87"/>
      <c r="B287" s="87"/>
    </row>
    <row r="288" spans="1:2">
      <c r="A288" s="87"/>
      <c r="B288" s="87"/>
    </row>
    <row r="289" spans="1:2">
      <c r="A289" s="87"/>
      <c r="B289" s="87"/>
    </row>
    <row r="290" spans="1:2">
      <c r="A290" s="87"/>
      <c r="B290" s="87"/>
    </row>
    <row r="291" spans="1:2">
      <c r="A291" s="87"/>
      <c r="B291" s="87"/>
    </row>
    <row r="292" spans="1:2">
      <c r="A292" s="87"/>
      <c r="B292" s="87"/>
    </row>
    <row r="293" spans="1:2">
      <c r="A293" s="87"/>
      <c r="B293" s="87"/>
    </row>
    <row r="294" spans="1:2">
      <c r="A294" s="87"/>
      <c r="B294" s="87"/>
    </row>
    <row r="295" spans="1:2">
      <c r="A295" s="87"/>
      <c r="B295" s="87"/>
    </row>
    <row r="296" spans="1:2">
      <c r="A296" s="87"/>
      <c r="B296" s="87"/>
    </row>
    <row r="297" spans="1:2">
      <c r="A297" s="87"/>
      <c r="B297" s="87"/>
    </row>
    <row r="298" spans="1:2">
      <c r="A298" s="87"/>
      <c r="B298" s="87"/>
    </row>
    <row r="299" spans="1:2">
      <c r="A299" s="87"/>
      <c r="B299" s="87"/>
    </row>
    <row r="300" spans="1:2">
      <c r="A300" s="87"/>
      <c r="B300" s="87"/>
    </row>
    <row r="301" spans="1:2">
      <c r="A301" s="87"/>
      <c r="B301" s="87"/>
    </row>
    <row r="302" spans="1:2">
      <c r="A302" s="87"/>
      <c r="B302" s="87"/>
    </row>
    <row r="303" spans="1:2">
      <c r="A303" s="87"/>
      <c r="B303" s="87"/>
    </row>
    <row r="304" spans="1:2">
      <c r="A304" s="87"/>
      <c r="B304" s="87"/>
    </row>
    <row r="305" spans="1:2">
      <c r="A305" s="87"/>
      <c r="B305" s="87"/>
    </row>
    <row r="306" spans="1:2">
      <c r="A306" s="87"/>
      <c r="B306" s="87"/>
    </row>
    <row r="307" spans="1:2">
      <c r="A307" s="87"/>
      <c r="B307" s="87"/>
    </row>
    <row r="308" spans="1:2">
      <c r="A308" s="87"/>
      <c r="B308" s="87"/>
    </row>
    <row r="309" spans="1:2">
      <c r="A309" s="87"/>
      <c r="B309" s="87"/>
    </row>
    <row r="310" spans="1:2">
      <c r="A310" s="87"/>
      <c r="B310" s="87"/>
    </row>
    <row r="311" spans="1:2">
      <c r="A311" s="87"/>
      <c r="B311" s="87"/>
    </row>
    <row r="312" spans="1:2">
      <c r="A312" s="87"/>
      <c r="B312" s="87"/>
    </row>
    <row r="313" spans="1:2">
      <c r="A313" s="87"/>
      <c r="B313" s="87"/>
    </row>
    <row r="314" spans="1:2">
      <c r="A314" s="87"/>
      <c r="B314" s="87"/>
    </row>
    <row r="315" spans="1:2">
      <c r="A315" s="87"/>
      <c r="B315" s="87"/>
    </row>
    <row r="316" spans="1:2">
      <c r="A316" s="87"/>
      <c r="B316" s="87"/>
    </row>
    <row r="317" spans="1:2">
      <c r="A317" s="87"/>
      <c r="B317" s="87"/>
    </row>
    <row r="318" spans="1:2">
      <c r="A318" s="87"/>
      <c r="B318" s="87"/>
    </row>
    <row r="319" spans="1:2">
      <c r="A319" s="87"/>
      <c r="B319" s="87"/>
    </row>
    <row r="320" spans="1:2">
      <c r="A320" s="87"/>
      <c r="B320" s="87"/>
    </row>
    <row r="321" spans="1:2">
      <c r="A321" s="87"/>
      <c r="B321" s="87"/>
    </row>
    <row r="322" spans="1:2">
      <c r="A322" s="87"/>
      <c r="B322" s="87"/>
    </row>
    <row r="323" spans="1:2">
      <c r="A323" s="87"/>
      <c r="B323" s="87"/>
    </row>
    <row r="324" spans="1:2">
      <c r="A324" s="87"/>
      <c r="B324" s="87"/>
    </row>
    <row r="325" spans="1:2">
      <c r="A325" s="87"/>
      <c r="B325" s="87"/>
    </row>
    <row r="326" spans="1:2">
      <c r="A326" s="87"/>
      <c r="B326" s="87"/>
    </row>
    <row r="327" spans="1:2">
      <c r="A327" s="87"/>
      <c r="B327" s="87"/>
    </row>
    <row r="328" spans="1:2">
      <c r="A328" s="87"/>
      <c r="B328" s="87"/>
    </row>
    <row r="329" spans="1:2">
      <c r="A329" s="87"/>
      <c r="B329" s="87"/>
    </row>
    <row r="330" spans="1:2">
      <c r="A330" s="87"/>
      <c r="B330" s="87"/>
    </row>
    <row r="331" spans="1:2">
      <c r="A331" s="87"/>
      <c r="B331" s="87"/>
    </row>
    <row r="332" spans="1:2">
      <c r="A332" s="87"/>
      <c r="B332" s="87"/>
    </row>
    <row r="333" spans="1:2">
      <c r="A333" s="87"/>
      <c r="B333" s="87"/>
    </row>
    <row r="334" spans="1:2">
      <c r="A334" s="87"/>
      <c r="B334" s="87"/>
    </row>
    <row r="335" spans="1:2">
      <c r="A335" s="87"/>
      <c r="B335" s="87"/>
    </row>
    <row r="336" spans="1:2">
      <c r="A336" s="87"/>
      <c r="B336" s="87"/>
    </row>
    <row r="337" spans="1:2">
      <c r="A337" s="87"/>
      <c r="B337" s="87"/>
    </row>
    <row r="338" spans="1:2">
      <c r="A338" s="87"/>
      <c r="B338" s="87"/>
    </row>
    <row r="339" spans="1:2">
      <c r="A339" s="87"/>
      <c r="B339" s="87"/>
    </row>
    <row r="340" spans="1:2">
      <c r="A340" s="87"/>
      <c r="B340" s="87"/>
    </row>
    <row r="341" spans="1:2">
      <c r="A341" s="87"/>
      <c r="B341" s="87"/>
    </row>
    <row r="342" spans="1:2">
      <c r="A342" s="87"/>
      <c r="B342" s="87"/>
    </row>
    <row r="343" spans="1:2">
      <c r="A343" s="87"/>
      <c r="B343" s="87"/>
    </row>
    <row r="344" spans="1:2">
      <c r="A344" s="87"/>
      <c r="B344" s="87"/>
    </row>
    <row r="345" spans="1:2">
      <c r="A345" s="87"/>
      <c r="B345" s="87"/>
    </row>
    <row r="346" spans="1:2">
      <c r="A346" s="87"/>
      <c r="B346" s="87"/>
    </row>
    <row r="347" spans="1:2">
      <c r="A347" s="87"/>
      <c r="B347" s="87"/>
    </row>
    <row r="348" spans="1:2">
      <c r="A348" s="87"/>
      <c r="B348" s="87"/>
    </row>
    <row r="349" spans="1:2">
      <c r="A349" s="87"/>
      <c r="B349" s="87"/>
    </row>
    <row r="350" spans="1:2">
      <c r="A350" s="87"/>
      <c r="B350" s="87"/>
    </row>
    <row r="351" spans="1:2">
      <c r="A351" s="87"/>
      <c r="B351" s="87"/>
    </row>
    <row r="352" spans="1:2">
      <c r="A352" s="87"/>
      <c r="B352" s="87"/>
    </row>
    <row r="353" spans="1:2">
      <c r="A353" s="87"/>
      <c r="B353" s="87"/>
    </row>
    <row r="354" spans="1:2">
      <c r="A354" s="87"/>
      <c r="B354" s="87"/>
    </row>
    <row r="355" spans="1:2">
      <c r="A355" s="87"/>
      <c r="B355" s="87"/>
    </row>
    <row r="356" spans="1:2">
      <c r="A356" s="87"/>
      <c r="B356" s="87"/>
    </row>
    <row r="357" spans="1:2">
      <c r="A357" s="87"/>
      <c r="B357" s="87"/>
    </row>
    <row r="358" spans="1:2">
      <c r="A358" s="87"/>
      <c r="B358" s="87"/>
    </row>
    <row r="359" spans="1:2">
      <c r="A359" s="87"/>
      <c r="B359" s="87"/>
    </row>
    <row r="360" spans="1:2">
      <c r="A360" s="87"/>
      <c r="B360" s="87"/>
    </row>
    <row r="361" spans="1:2">
      <c r="A361" s="87"/>
      <c r="B361" s="87"/>
    </row>
    <row r="362" spans="1:2">
      <c r="A362" s="87"/>
      <c r="B362" s="87"/>
    </row>
    <row r="363" spans="1:2">
      <c r="A363" s="87"/>
      <c r="B363" s="87"/>
    </row>
    <row r="364" spans="1:2">
      <c r="A364" s="87"/>
      <c r="B364" s="87"/>
    </row>
    <row r="365" spans="1:2">
      <c r="A365" s="87"/>
      <c r="B365" s="87"/>
    </row>
    <row r="366" spans="1:2">
      <c r="A366" s="87"/>
      <c r="B366" s="87"/>
    </row>
    <row r="367" spans="1:2">
      <c r="A367" s="87"/>
      <c r="B367" s="87"/>
    </row>
    <row r="368" spans="1:2">
      <c r="A368" s="87"/>
      <c r="B368" s="87"/>
    </row>
    <row r="369" spans="1:2">
      <c r="A369" s="87"/>
      <c r="B369" s="87"/>
    </row>
    <row r="370" spans="1:2">
      <c r="A370" s="87"/>
      <c r="B370" s="87"/>
    </row>
    <row r="371" spans="1:2">
      <c r="A371" s="87"/>
      <c r="B371" s="87"/>
    </row>
    <row r="372" spans="1:2">
      <c r="A372" s="87"/>
      <c r="B372" s="87"/>
    </row>
    <row r="373" spans="1:2">
      <c r="A373" s="87"/>
      <c r="B373" s="87"/>
    </row>
    <row r="374" spans="1:2">
      <c r="A374" s="87"/>
      <c r="B374" s="87"/>
    </row>
    <row r="375" spans="1:2">
      <c r="A375" s="87"/>
      <c r="B375" s="87"/>
    </row>
    <row r="376" spans="1:2">
      <c r="A376" s="87"/>
      <c r="B376" s="87"/>
    </row>
    <row r="377" spans="1:2">
      <c r="A377" s="87"/>
      <c r="B377" s="87"/>
    </row>
    <row r="378" spans="1:2">
      <c r="A378" s="87"/>
      <c r="B378" s="87"/>
    </row>
    <row r="379" spans="1:2">
      <c r="A379" s="87"/>
      <c r="B379" s="87"/>
    </row>
    <row r="380" spans="1:2">
      <c r="A380" s="87"/>
      <c r="B380" s="87"/>
    </row>
    <row r="381" spans="1:2">
      <c r="A381" s="87"/>
      <c r="B381" s="87"/>
    </row>
    <row r="382" spans="1:2">
      <c r="A382" s="87"/>
      <c r="B382" s="87"/>
    </row>
    <row r="383" spans="1:2">
      <c r="A383" s="87"/>
      <c r="B383" s="87"/>
    </row>
    <row r="384" spans="1:2">
      <c r="A384" s="87"/>
      <c r="B384" s="87"/>
    </row>
    <row r="385" spans="1:2">
      <c r="A385" s="87"/>
      <c r="B385" s="87"/>
    </row>
    <row r="386" spans="1:2">
      <c r="A386" s="87"/>
      <c r="B386" s="87"/>
    </row>
    <row r="387" spans="1:2">
      <c r="A387" s="87"/>
      <c r="B387" s="87"/>
    </row>
    <row r="388" spans="1:2">
      <c r="A388" s="87"/>
      <c r="B388" s="87"/>
    </row>
    <row r="389" spans="1:2">
      <c r="A389" s="87"/>
      <c r="B389" s="87"/>
    </row>
    <row r="390" spans="1:2">
      <c r="A390" s="87"/>
      <c r="B390" s="87"/>
    </row>
    <row r="391" spans="1:2">
      <c r="A391" s="87"/>
      <c r="B391" s="87"/>
    </row>
    <row r="392" spans="1:2">
      <c r="A392" s="87"/>
      <c r="B392" s="87"/>
    </row>
    <row r="393" spans="1:2">
      <c r="A393" s="87"/>
      <c r="B393" s="87"/>
    </row>
    <row r="394" spans="1:2">
      <c r="A394" s="87"/>
      <c r="B394" s="87"/>
    </row>
    <row r="395" spans="1:2">
      <c r="A395" s="87"/>
      <c r="B395" s="87"/>
    </row>
    <row r="396" spans="1:2">
      <c r="A396" s="87"/>
      <c r="B396" s="87"/>
    </row>
    <row r="397" spans="1:2">
      <c r="A397" s="87"/>
      <c r="B397" s="87"/>
    </row>
    <row r="398" spans="1:2">
      <c r="A398" s="87"/>
      <c r="B398" s="87"/>
    </row>
    <row r="399" spans="1:2">
      <c r="A399" s="87"/>
      <c r="B399" s="87"/>
    </row>
    <row r="400" spans="1:2">
      <c r="A400" s="87"/>
      <c r="B400" s="87"/>
    </row>
    <row r="401" spans="1:2">
      <c r="A401" s="87"/>
      <c r="B401" s="87"/>
    </row>
    <row r="402" spans="1:2">
      <c r="A402" s="87"/>
      <c r="B402" s="87"/>
    </row>
    <row r="403" spans="1:2">
      <c r="A403" s="87"/>
      <c r="B403" s="87"/>
    </row>
    <row r="404" spans="1:2">
      <c r="A404" s="87"/>
      <c r="B404" s="87"/>
    </row>
    <row r="405" spans="1:2">
      <c r="A405" s="87"/>
      <c r="B405" s="87"/>
    </row>
    <row r="406" spans="1:2">
      <c r="A406" s="87"/>
      <c r="B406" s="87"/>
    </row>
    <row r="407" spans="1:2">
      <c r="A407" s="87"/>
      <c r="B407" s="87"/>
    </row>
    <row r="408" spans="1:2">
      <c r="A408" s="87"/>
      <c r="B408" s="87"/>
    </row>
    <row r="409" spans="1:2">
      <c r="A409" s="87"/>
      <c r="B409" s="87"/>
    </row>
    <row r="410" spans="1:2">
      <c r="A410" s="87"/>
      <c r="B410" s="87"/>
    </row>
    <row r="411" spans="1:2">
      <c r="A411" s="87"/>
      <c r="B411" s="87"/>
    </row>
    <row r="412" spans="1:2">
      <c r="A412" s="87"/>
      <c r="B412" s="87"/>
    </row>
    <row r="413" spans="1:2">
      <c r="A413" s="87"/>
      <c r="B413" s="87"/>
    </row>
    <row r="414" spans="1:2">
      <c r="A414" s="87"/>
      <c r="B414" s="87"/>
    </row>
    <row r="415" spans="1:2">
      <c r="A415" s="87"/>
      <c r="B415" s="87"/>
    </row>
    <row r="416" spans="1:2">
      <c r="A416" s="87"/>
      <c r="B416" s="87"/>
    </row>
    <row r="417" spans="1:2">
      <c r="A417" s="87"/>
      <c r="B417" s="87"/>
    </row>
    <row r="418" spans="1:2">
      <c r="A418" s="87"/>
      <c r="B418" s="87"/>
    </row>
    <row r="419" spans="1:2">
      <c r="A419" s="87"/>
      <c r="B419" s="87"/>
    </row>
    <row r="420" spans="1:2">
      <c r="A420" s="87"/>
      <c r="B420" s="87"/>
    </row>
    <row r="421" spans="1:2">
      <c r="A421" s="87"/>
      <c r="B421" s="87"/>
    </row>
    <row r="422" spans="1:2">
      <c r="A422" s="87"/>
      <c r="B422" s="87"/>
    </row>
    <row r="423" spans="1:2">
      <c r="A423" s="87"/>
      <c r="B423" s="87"/>
    </row>
    <row r="424" spans="1:2">
      <c r="A424" s="87"/>
      <c r="B424" s="87"/>
    </row>
    <row r="425" spans="1:2">
      <c r="A425" s="87"/>
      <c r="B425" s="87"/>
    </row>
    <row r="426" spans="1:2">
      <c r="A426" s="87"/>
      <c r="B426" s="87"/>
    </row>
    <row r="427" spans="1:2">
      <c r="A427" s="87"/>
      <c r="B427" s="87"/>
    </row>
    <row r="428" spans="1:2">
      <c r="A428" s="87"/>
      <c r="B428" s="87"/>
    </row>
    <row r="429" spans="1:2">
      <c r="A429" s="87"/>
      <c r="B429" s="87"/>
    </row>
    <row r="430" spans="1:2">
      <c r="A430" s="87"/>
      <c r="B430" s="87"/>
    </row>
    <row r="431" spans="1:2">
      <c r="A431" s="87"/>
      <c r="B431" s="87"/>
    </row>
    <row r="432" spans="1:2">
      <c r="A432" s="87"/>
      <c r="B432" s="87"/>
    </row>
    <row r="433" spans="1:2">
      <c r="A433" s="87"/>
      <c r="B433" s="87"/>
    </row>
    <row r="434" spans="1:2">
      <c r="A434" s="87"/>
      <c r="B434" s="87"/>
    </row>
    <row r="435" spans="1:2">
      <c r="A435" s="87"/>
      <c r="B435" s="87"/>
    </row>
    <row r="436" spans="1:2">
      <c r="A436" s="87"/>
      <c r="B436" s="87"/>
    </row>
    <row r="437" spans="1:2">
      <c r="A437" s="87"/>
      <c r="B437" s="87"/>
    </row>
    <row r="438" spans="1:2">
      <c r="A438" s="87"/>
      <c r="B438" s="87"/>
    </row>
    <row r="439" spans="1:2">
      <c r="A439" s="87"/>
      <c r="B439" s="87"/>
    </row>
    <row r="440" spans="1:2">
      <c r="A440" s="87"/>
      <c r="B440" s="87"/>
    </row>
    <row r="441" spans="1:2">
      <c r="A441" s="87"/>
      <c r="B441" s="87"/>
    </row>
    <row r="442" spans="1:2">
      <c r="A442" s="87"/>
      <c r="B442" s="87"/>
    </row>
    <row r="443" spans="1:2">
      <c r="A443" s="87"/>
      <c r="B443" s="87"/>
    </row>
    <row r="444" spans="1:2">
      <c r="A444" s="87"/>
      <c r="B444" s="87"/>
    </row>
    <row r="445" spans="1:2">
      <c r="A445" s="87"/>
      <c r="B445" s="87"/>
    </row>
    <row r="446" spans="1:2">
      <c r="A446" s="87"/>
      <c r="B446" s="87"/>
    </row>
    <row r="447" spans="1:2">
      <c r="A447" s="87"/>
      <c r="B447" s="87"/>
    </row>
    <row r="448" spans="1:2">
      <c r="A448" s="87"/>
      <c r="B448" s="87"/>
    </row>
    <row r="449" spans="1:2">
      <c r="A449" s="87"/>
      <c r="B449" s="87"/>
    </row>
    <row r="450" spans="1:2">
      <c r="A450" s="87"/>
      <c r="B450" s="87"/>
    </row>
    <row r="451" spans="1:2">
      <c r="A451" s="87"/>
      <c r="B451" s="87"/>
    </row>
    <row r="452" spans="1:2">
      <c r="A452" s="87"/>
      <c r="B452" s="87"/>
    </row>
    <row r="453" spans="1:2">
      <c r="A453" s="87"/>
      <c r="B453" s="87"/>
    </row>
    <row r="454" spans="1:2">
      <c r="A454" s="87"/>
      <c r="B454" s="87"/>
    </row>
    <row r="455" spans="1:2">
      <c r="A455" s="87"/>
      <c r="B455" s="87"/>
    </row>
    <row r="456" spans="1:2">
      <c r="A456" s="87"/>
      <c r="B456" s="87"/>
    </row>
    <row r="457" spans="1:2">
      <c r="A457" s="87"/>
      <c r="B457" s="87"/>
    </row>
    <row r="458" spans="1:2">
      <c r="A458" s="87"/>
      <c r="B458" s="87"/>
    </row>
    <row r="459" spans="1:2">
      <c r="A459" s="87"/>
      <c r="B459" s="87"/>
    </row>
    <row r="460" spans="1:2">
      <c r="A460" s="87"/>
      <c r="B460" s="87"/>
    </row>
    <row r="461" spans="1:2">
      <c r="A461" s="87"/>
      <c r="B461" s="87"/>
    </row>
    <row r="462" spans="1:2">
      <c r="A462" s="87"/>
      <c r="B462" s="87"/>
    </row>
    <row r="463" spans="1:2">
      <c r="A463" s="87"/>
      <c r="B463" s="87"/>
    </row>
    <row r="464" spans="1:2">
      <c r="A464" s="87"/>
      <c r="B464" s="87"/>
    </row>
    <row r="465" spans="1:2">
      <c r="A465" s="87"/>
      <c r="B465" s="87"/>
    </row>
    <row r="466" spans="1:2">
      <c r="A466" s="87"/>
      <c r="B466" s="87"/>
    </row>
    <row r="467" spans="1:2">
      <c r="A467" s="87"/>
      <c r="B467" s="87"/>
    </row>
    <row r="468" spans="1:2">
      <c r="A468" s="87"/>
      <c r="B468" s="87"/>
    </row>
    <row r="469" spans="1:2">
      <c r="A469" s="87"/>
      <c r="B469" s="87"/>
    </row>
    <row r="470" spans="1:2">
      <c r="A470" s="87"/>
      <c r="B470" s="87"/>
    </row>
    <row r="471" spans="1:2">
      <c r="A471" s="87"/>
      <c r="B471" s="87"/>
    </row>
    <row r="472" spans="1:2">
      <c r="A472" s="87"/>
      <c r="B472" s="87"/>
    </row>
    <row r="473" spans="1:2">
      <c r="A473" s="87"/>
      <c r="B473" s="87"/>
    </row>
    <row r="474" spans="1:2">
      <c r="A474" s="87"/>
      <c r="B474" s="87"/>
    </row>
    <row r="475" spans="1:2">
      <c r="A475" s="87"/>
      <c r="B475" s="87"/>
    </row>
    <row r="476" spans="1:2">
      <c r="A476" s="87"/>
      <c r="B476" s="87"/>
    </row>
    <row r="477" spans="1:2">
      <c r="A477" s="87"/>
      <c r="B477" s="87"/>
    </row>
    <row r="478" spans="1:2">
      <c r="A478" s="87"/>
      <c r="B478" s="87"/>
    </row>
    <row r="479" spans="1:2">
      <c r="A479" s="87"/>
      <c r="B479" s="87"/>
    </row>
    <row r="480" spans="1:2">
      <c r="A480" s="87"/>
      <c r="B480" s="87"/>
    </row>
    <row r="481" spans="1:2">
      <c r="A481" s="87"/>
      <c r="B481" s="87"/>
    </row>
    <row r="482" spans="1:2">
      <c r="A482" s="87"/>
      <c r="B482" s="87"/>
    </row>
    <row r="483" spans="1:2">
      <c r="A483" s="87"/>
      <c r="B483" s="87"/>
    </row>
    <row r="484" spans="1:2">
      <c r="A484" s="87"/>
      <c r="B484" s="87"/>
    </row>
    <row r="485" spans="1:2">
      <c r="A485" s="87"/>
      <c r="B485" s="87"/>
    </row>
    <row r="486" spans="1:2">
      <c r="A486" s="87"/>
      <c r="B486" s="87"/>
    </row>
    <row r="487" spans="1:2">
      <c r="A487" s="87"/>
      <c r="B487" s="87"/>
    </row>
    <row r="488" spans="1:2">
      <c r="A488" s="87"/>
      <c r="B488" s="87"/>
    </row>
    <row r="489" spans="1:2">
      <c r="A489" s="87"/>
      <c r="B489" s="87"/>
    </row>
    <row r="490" spans="1:2">
      <c r="A490" s="87"/>
      <c r="B490" s="87"/>
    </row>
    <row r="491" spans="1:2">
      <c r="A491" s="87"/>
      <c r="B491" s="87"/>
    </row>
    <row r="492" spans="1:2">
      <c r="A492" s="87"/>
      <c r="B492" s="87"/>
    </row>
    <row r="493" spans="1:2">
      <c r="A493" s="87"/>
      <c r="B493" s="87"/>
    </row>
    <row r="494" spans="1:2">
      <c r="A494" s="87"/>
      <c r="B494" s="87"/>
    </row>
    <row r="495" spans="1:2">
      <c r="A495" s="87"/>
      <c r="B495" s="87"/>
    </row>
    <row r="496" spans="1:2">
      <c r="A496" s="87"/>
      <c r="B496" s="87"/>
    </row>
    <row r="497" spans="1:2">
      <c r="A497" s="87"/>
      <c r="B497" s="87"/>
    </row>
    <row r="498" spans="1:2">
      <c r="A498" s="87"/>
      <c r="B498" s="87"/>
    </row>
    <row r="499" spans="1:2">
      <c r="A499" s="87"/>
      <c r="B499" s="87"/>
    </row>
    <row r="500" spans="1:2">
      <c r="A500" s="87"/>
      <c r="B500" s="87"/>
    </row>
    <row r="501" spans="1:2">
      <c r="A501" s="87"/>
      <c r="B501" s="87"/>
    </row>
    <row r="502" spans="1:2">
      <c r="A502" s="87"/>
      <c r="B502" s="87"/>
    </row>
    <row r="503" spans="1:2">
      <c r="A503" s="87"/>
      <c r="B503" s="87"/>
    </row>
    <row r="504" spans="1:2">
      <c r="A504" s="87"/>
      <c r="B504" s="87"/>
    </row>
    <row r="505" spans="1:2">
      <c r="A505" s="87"/>
      <c r="B505" s="87"/>
    </row>
    <row r="506" spans="1:2">
      <c r="A506" s="87"/>
      <c r="B506" s="87"/>
    </row>
    <row r="507" spans="1:2">
      <c r="A507" s="87"/>
      <c r="B507" s="87"/>
    </row>
  </sheetData>
  <pageMargins left="0.7" right="0.7" top="0.75" bottom="0.75" header="0.3" footer="0.3"/>
  <pageSetup scale="57" orientation="landscape" r:id="rId1"/>
  <ignoredErrors>
    <ignoredError sqref="L16 L30:L33" formula="1"/>
    <ignoredError sqref="B13:B33" twoDigitTextYear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42E64E-DC3B-4E1A-828D-BDC886606DBD}">
  <sheetPr>
    <pageSetUpPr fitToPage="1"/>
  </sheetPr>
  <dimension ref="A1:Y67"/>
  <sheetViews>
    <sheetView zoomScale="70" zoomScaleNormal="70" zoomScaleSheetLayoutView="80" workbookViewId="0">
      <pane xSplit="4" ySplit="9" topLeftCell="E22" activePane="bottomRight" state="frozen"/>
      <selection activeCell="B24" sqref="B24"/>
      <selection pane="topRight" activeCell="B24" sqref="B24"/>
      <selection pane="bottomLeft" activeCell="B24" sqref="B24"/>
      <selection pane="bottomRight" activeCell="B24" sqref="B24"/>
    </sheetView>
  </sheetViews>
  <sheetFormatPr defaultColWidth="10.59765625" defaultRowHeight="15.3"/>
  <cols>
    <col min="1" max="1" width="1.5" style="397" customWidth="1"/>
    <col min="2" max="2" width="4.59765625" style="396" customWidth="1"/>
    <col min="3" max="3" width="55.59765625" style="396" customWidth="1"/>
    <col min="4" max="10" width="10.59765625" style="396" customWidth="1"/>
    <col min="11" max="11" width="13.59765625" style="396" customWidth="1"/>
    <col min="12" max="17" width="10.59765625" style="396" customWidth="1"/>
    <col min="18" max="19" width="14.59765625" style="396" customWidth="1"/>
    <col min="20" max="20" width="1.5" style="397" customWidth="1"/>
    <col min="21" max="25" width="10.59765625" style="397"/>
    <col min="26" max="16384" width="10.59765625" style="396"/>
  </cols>
  <sheetData>
    <row r="1" spans="1:25" s="397" customFormat="1">
      <c r="C1" s="129" t="s">
        <v>556</v>
      </c>
    </row>
    <row r="2" spans="1:25" s="397" customFormat="1">
      <c r="B2" s="398"/>
      <c r="C2" s="399" t="s">
        <v>557</v>
      </c>
      <c r="E2" s="400"/>
      <c r="F2" s="400"/>
      <c r="G2" s="400"/>
      <c r="H2" s="400"/>
      <c r="I2" s="400"/>
      <c r="J2" s="400"/>
      <c r="K2" s="129"/>
      <c r="L2" s="276"/>
      <c r="M2" s="276"/>
      <c r="N2" s="276"/>
    </row>
    <row r="3" spans="1:25" s="397" customFormat="1">
      <c r="B3" s="401"/>
      <c r="D3" s="261"/>
      <c r="E3" s="402"/>
      <c r="F3" s="402"/>
      <c r="G3" s="402"/>
      <c r="H3" s="402"/>
      <c r="I3" s="402"/>
      <c r="J3" s="402"/>
      <c r="K3" s="402"/>
      <c r="L3" s="403"/>
      <c r="Q3" s="264"/>
      <c r="R3" s="265"/>
    </row>
    <row r="4" spans="1:25" s="397" customFormat="1">
      <c r="B4" s="262"/>
      <c r="C4" s="404" t="s">
        <v>511</v>
      </c>
      <c r="D4" s="405"/>
      <c r="E4" s="405"/>
      <c r="F4" s="405"/>
      <c r="G4" s="405"/>
      <c r="H4" s="405"/>
      <c r="I4" s="405"/>
      <c r="J4" s="405"/>
      <c r="L4" s="124"/>
      <c r="P4" s="269"/>
      <c r="Q4" s="270"/>
      <c r="R4" s="126"/>
    </row>
    <row r="5" spans="1:25" s="397" customFormat="1">
      <c r="B5" s="262"/>
      <c r="C5" s="117">
        <v>205744019</v>
      </c>
      <c r="D5" s="261"/>
      <c r="E5" s="261"/>
      <c r="F5" s="261"/>
      <c r="G5" s="402"/>
      <c r="H5" s="402"/>
      <c r="I5" s="402"/>
      <c r="J5" s="398"/>
      <c r="L5" s="406"/>
      <c r="P5" s="269"/>
      <c r="Q5" s="272"/>
      <c r="R5" s="123"/>
    </row>
    <row r="6" spans="1:25" s="397" customFormat="1" ht="15.9" thickBot="1">
      <c r="B6" s="407"/>
      <c r="C6" s="408" t="str">
        <f>'4 - Owners'' equity'!A6</f>
        <v>as of 31.12.2024</v>
      </c>
      <c r="D6" s="262"/>
      <c r="E6" s="406"/>
      <c r="F6" s="406"/>
      <c r="G6" s="406"/>
      <c r="H6" s="406"/>
      <c r="I6" s="406"/>
      <c r="J6" s="406"/>
      <c r="K6" s="406"/>
      <c r="L6" s="406"/>
      <c r="M6" s="406"/>
      <c r="N6" s="406"/>
      <c r="O6" s="406"/>
      <c r="Q6" s="406"/>
      <c r="R6" s="409"/>
      <c r="S6" s="622" t="s">
        <v>507</v>
      </c>
      <c r="T6" s="623"/>
    </row>
    <row r="7" spans="1:25" s="411" customFormat="1" ht="15.9" customHeight="1">
      <c r="A7" s="412"/>
      <c r="B7" s="624"/>
      <c r="C7" s="625"/>
      <c r="D7" s="628" t="s">
        <v>474</v>
      </c>
      <c r="E7" s="410" t="s">
        <v>558</v>
      </c>
      <c r="F7" s="410"/>
      <c r="G7" s="410"/>
      <c r="H7" s="410"/>
      <c r="I7" s="410" t="s">
        <v>559</v>
      </c>
      <c r="J7" s="410"/>
      <c r="K7" s="630" t="s">
        <v>560</v>
      </c>
      <c r="L7" s="410" t="s">
        <v>561</v>
      </c>
      <c r="M7" s="410"/>
      <c r="N7" s="410"/>
      <c r="O7" s="410"/>
      <c r="P7" s="410" t="s">
        <v>559</v>
      </c>
      <c r="Q7" s="410"/>
      <c r="R7" s="630" t="s">
        <v>562</v>
      </c>
      <c r="S7" s="632" t="s">
        <v>563</v>
      </c>
      <c r="T7" s="412"/>
      <c r="U7" s="412"/>
      <c r="V7" s="412"/>
      <c r="W7" s="412"/>
      <c r="X7" s="412"/>
      <c r="Y7" s="412"/>
    </row>
    <row r="8" spans="1:25" s="411" customFormat="1" ht="66.75" customHeight="1">
      <c r="A8" s="412"/>
      <c r="B8" s="626"/>
      <c r="C8" s="627"/>
      <c r="D8" s="629"/>
      <c r="E8" s="413" t="s">
        <v>564</v>
      </c>
      <c r="F8" s="413" t="s">
        <v>565</v>
      </c>
      <c r="G8" s="413" t="s">
        <v>566</v>
      </c>
      <c r="H8" s="413" t="s">
        <v>567</v>
      </c>
      <c r="I8" s="413" t="s">
        <v>496</v>
      </c>
      <c r="J8" s="413" t="s">
        <v>497</v>
      </c>
      <c r="K8" s="631"/>
      <c r="L8" s="413" t="s">
        <v>564</v>
      </c>
      <c r="M8" s="413" t="s">
        <v>568</v>
      </c>
      <c r="N8" s="413" t="s">
        <v>569</v>
      </c>
      <c r="O8" s="413" t="s">
        <v>567</v>
      </c>
      <c r="P8" s="413" t="s">
        <v>496</v>
      </c>
      <c r="Q8" s="413" t="s">
        <v>497</v>
      </c>
      <c r="R8" s="631"/>
      <c r="S8" s="633"/>
      <c r="T8" s="412"/>
      <c r="U8" s="412"/>
      <c r="V8" s="412"/>
      <c r="W8" s="412"/>
      <c r="X8" s="412"/>
      <c r="Y8" s="412"/>
    </row>
    <row r="9" spans="1:25" s="411" customFormat="1" thickBot="1">
      <c r="A9" s="412"/>
      <c r="B9" s="614">
        <v>44927</v>
      </c>
      <c r="C9" s="414"/>
      <c r="D9" s="415" t="s">
        <v>2</v>
      </c>
      <c r="E9" s="416">
        <v>1</v>
      </c>
      <c r="F9" s="416">
        <v>2</v>
      </c>
      <c r="G9" s="416">
        <v>3</v>
      </c>
      <c r="H9" s="416">
        <v>4</v>
      </c>
      <c r="I9" s="416">
        <v>5</v>
      </c>
      <c r="J9" s="416">
        <v>6</v>
      </c>
      <c r="K9" s="416">
        <v>7</v>
      </c>
      <c r="L9" s="416">
        <v>8</v>
      </c>
      <c r="M9" s="416">
        <v>9</v>
      </c>
      <c r="N9" s="416">
        <v>10</v>
      </c>
      <c r="O9" s="416">
        <v>11</v>
      </c>
      <c r="P9" s="416">
        <v>12</v>
      </c>
      <c r="Q9" s="416">
        <v>13</v>
      </c>
      <c r="R9" s="416">
        <v>14</v>
      </c>
      <c r="S9" s="417">
        <v>15</v>
      </c>
      <c r="T9" s="412"/>
      <c r="U9" s="412"/>
      <c r="V9" s="412"/>
      <c r="W9" s="412"/>
      <c r="X9" s="412"/>
      <c r="Y9" s="412"/>
    </row>
    <row r="10" spans="1:25">
      <c r="B10" s="418" t="s">
        <v>570</v>
      </c>
      <c r="C10" s="419" t="s">
        <v>571</v>
      </c>
      <c r="D10" s="420"/>
      <c r="E10" s="421"/>
      <c r="F10" s="421"/>
      <c r="G10" s="421"/>
      <c r="H10" s="421"/>
      <c r="I10" s="421"/>
      <c r="J10" s="421"/>
      <c r="K10" s="421"/>
      <c r="L10" s="421"/>
      <c r="M10" s="421"/>
      <c r="N10" s="421"/>
      <c r="O10" s="421"/>
      <c r="P10" s="421"/>
      <c r="Q10" s="421"/>
      <c r="R10" s="421"/>
      <c r="S10" s="422"/>
    </row>
    <row r="11" spans="1:25">
      <c r="B11" s="423" t="s">
        <v>572</v>
      </c>
      <c r="C11" s="424" t="s">
        <v>573</v>
      </c>
      <c r="D11" s="425" t="s">
        <v>574</v>
      </c>
      <c r="E11" s="426"/>
      <c r="F11" s="426"/>
      <c r="G11" s="426"/>
      <c r="H11" s="427">
        <f>E11+F11-G11</f>
        <v>0</v>
      </c>
      <c r="I11" s="426"/>
      <c r="J11" s="426"/>
      <c r="K11" s="427">
        <f>H11+I11-J11</f>
        <v>0</v>
      </c>
      <c r="L11" s="426"/>
      <c r="M11" s="426"/>
      <c r="N11" s="426"/>
      <c r="O11" s="427">
        <f>L11+M11-N11</f>
        <v>0</v>
      </c>
      <c r="P11" s="426"/>
      <c r="Q11" s="426"/>
      <c r="R11" s="427">
        <f t="shared" ref="R11:R27" si="0">O11+P11-Q11</f>
        <v>0</v>
      </c>
      <c r="S11" s="428">
        <f t="shared" ref="S11:S27" si="1">K11-R11</f>
        <v>0</v>
      </c>
    </row>
    <row r="12" spans="1:25">
      <c r="B12" s="423" t="s">
        <v>575</v>
      </c>
      <c r="C12" s="424" t="s">
        <v>576</v>
      </c>
      <c r="D12" s="425" t="s">
        <v>577</v>
      </c>
      <c r="E12" s="426">
        <v>7315</v>
      </c>
      <c r="F12" s="426">
        <v>3704</v>
      </c>
      <c r="G12" s="426">
        <v>244</v>
      </c>
      <c r="H12" s="427">
        <f t="shared" ref="H12:H41" si="2">E12+F12-G12</f>
        <v>10775</v>
      </c>
      <c r="I12" s="426"/>
      <c r="J12" s="426"/>
      <c r="K12" s="427">
        <f t="shared" ref="K12:K41" si="3">H12+I12-J12</f>
        <v>10775</v>
      </c>
      <c r="L12" s="426">
        <v>4294</v>
      </c>
      <c r="M12" s="426">
        <v>1680</v>
      </c>
      <c r="N12" s="426">
        <v>68</v>
      </c>
      <c r="O12" s="427">
        <f t="shared" ref="O12:O41" si="4">L12+M12-N12</f>
        <v>5906</v>
      </c>
      <c r="P12" s="426"/>
      <c r="Q12" s="426"/>
      <c r="R12" s="427">
        <f t="shared" si="0"/>
        <v>5906</v>
      </c>
      <c r="S12" s="428">
        <f t="shared" si="1"/>
        <v>4869</v>
      </c>
    </row>
    <row r="13" spans="1:25">
      <c r="B13" s="423" t="s">
        <v>578</v>
      </c>
      <c r="C13" s="424" t="s">
        <v>579</v>
      </c>
      <c r="D13" s="425" t="s">
        <v>580</v>
      </c>
      <c r="E13" s="426">
        <v>1856</v>
      </c>
      <c r="F13" s="426">
        <v>2098</v>
      </c>
      <c r="G13" s="426">
        <v>523</v>
      </c>
      <c r="H13" s="427">
        <f t="shared" si="2"/>
        <v>3431</v>
      </c>
      <c r="I13" s="426"/>
      <c r="J13" s="426"/>
      <c r="K13" s="427">
        <f t="shared" si="3"/>
        <v>3431</v>
      </c>
      <c r="L13" s="426">
        <v>1622</v>
      </c>
      <c r="M13" s="426">
        <v>1966</v>
      </c>
      <c r="N13" s="426">
        <v>522</v>
      </c>
      <c r="O13" s="427">
        <f t="shared" si="4"/>
        <v>3066</v>
      </c>
      <c r="P13" s="426"/>
      <c r="Q13" s="426"/>
      <c r="R13" s="427">
        <f t="shared" si="0"/>
        <v>3066</v>
      </c>
      <c r="S13" s="428">
        <f t="shared" si="1"/>
        <v>365</v>
      </c>
    </row>
    <row r="14" spans="1:25">
      <c r="B14" s="423" t="s">
        <v>581</v>
      </c>
      <c r="C14" s="424" t="s">
        <v>582</v>
      </c>
      <c r="D14" s="425" t="s">
        <v>583</v>
      </c>
      <c r="E14" s="426">
        <v>0</v>
      </c>
      <c r="F14" s="426"/>
      <c r="G14" s="426"/>
      <c r="H14" s="427">
        <f t="shared" si="2"/>
        <v>0</v>
      </c>
      <c r="I14" s="426"/>
      <c r="J14" s="426"/>
      <c r="K14" s="427">
        <f t="shared" si="3"/>
        <v>0</v>
      </c>
      <c r="L14" s="426">
        <v>0</v>
      </c>
      <c r="M14" s="426"/>
      <c r="N14" s="426"/>
      <c r="O14" s="427">
        <f t="shared" si="4"/>
        <v>0</v>
      </c>
      <c r="P14" s="426"/>
      <c r="Q14" s="426"/>
      <c r="R14" s="427">
        <f t="shared" si="0"/>
        <v>0</v>
      </c>
      <c r="S14" s="428">
        <f t="shared" si="1"/>
        <v>0</v>
      </c>
    </row>
    <row r="15" spans="1:25">
      <c r="B15" s="423" t="s">
        <v>584</v>
      </c>
      <c r="C15" s="424" t="s">
        <v>585</v>
      </c>
      <c r="D15" s="425" t="s">
        <v>586</v>
      </c>
      <c r="E15" s="426">
        <v>2064</v>
      </c>
      <c r="F15" s="426">
        <v>2141</v>
      </c>
      <c r="G15" s="426">
        <v>72</v>
      </c>
      <c r="H15" s="427">
        <f t="shared" si="2"/>
        <v>4133</v>
      </c>
      <c r="I15" s="426"/>
      <c r="J15" s="426"/>
      <c r="K15" s="427">
        <f t="shared" si="3"/>
        <v>4133</v>
      </c>
      <c r="L15" s="426">
        <v>1246</v>
      </c>
      <c r="M15" s="426">
        <v>805</v>
      </c>
      <c r="N15" s="426"/>
      <c r="O15" s="427">
        <f t="shared" si="4"/>
        <v>2051</v>
      </c>
      <c r="P15" s="426"/>
      <c r="Q15" s="426"/>
      <c r="R15" s="427">
        <f t="shared" si="0"/>
        <v>2051</v>
      </c>
      <c r="S15" s="428">
        <f t="shared" si="1"/>
        <v>2082</v>
      </c>
    </row>
    <row r="16" spans="1:25">
      <c r="B16" s="429" t="s">
        <v>587</v>
      </c>
      <c r="C16" s="424" t="s">
        <v>588</v>
      </c>
      <c r="D16" s="425" t="s">
        <v>589</v>
      </c>
      <c r="E16" s="426">
        <v>1063</v>
      </c>
      <c r="F16" s="426">
        <v>1055</v>
      </c>
      <c r="G16" s="426">
        <v>-1</v>
      </c>
      <c r="H16" s="427">
        <f t="shared" si="2"/>
        <v>2119</v>
      </c>
      <c r="I16" s="426"/>
      <c r="J16" s="426"/>
      <c r="K16" s="427">
        <f t="shared" si="3"/>
        <v>2119</v>
      </c>
      <c r="L16" s="426">
        <v>554</v>
      </c>
      <c r="M16" s="426">
        <v>468</v>
      </c>
      <c r="N16" s="426">
        <v>-14</v>
      </c>
      <c r="O16" s="427">
        <f t="shared" si="4"/>
        <v>1036</v>
      </c>
      <c r="P16" s="426"/>
      <c r="Q16" s="426"/>
      <c r="R16" s="427">
        <f t="shared" si="0"/>
        <v>1036</v>
      </c>
      <c r="S16" s="428">
        <f t="shared" si="1"/>
        <v>1083</v>
      </c>
    </row>
    <row r="17" spans="2:19">
      <c r="B17" s="423" t="s">
        <v>590</v>
      </c>
      <c r="C17" s="430" t="s">
        <v>591</v>
      </c>
      <c r="D17" s="431" t="s">
        <v>592</v>
      </c>
      <c r="E17" s="426">
        <v>0</v>
      </c>
      <c r="F17" s="426"/>
      <c r="G17" s="426"/>
      <c r="H17" s="427">
        <f t="shared" si="2"/>
        <v>0</v>
      </c>
      <c r="I17" s="426"/>
      <c r="J17" s="426"/>
      <c r="K17" s="427">
        <f t="shared" si="3"/>
        <v>0</v>
      </c>
      <c r="L17" s="426">
        <v>0</v>
      </c>
      <c r="M17" s="426"/>
      <c r="N17" s="426"/>
      <c r="O17" s="427">
        <f t="shared" si="4"/>
        <v>0</v>
      </c>
      <c r="P17" s="426"/>
      <c r="Q17" s="426"/>
      <c r="R17" s="427">
        <f t="shared" si="0"/>
        <v>0</v>
      </c>
      <c r="S17" s="428">
        <f t="shared" si="1"/>
        <v>0</v>
      </c>
    </row>
    <row r="18" spans="2:19">
      <c r="B18" s="423" t="s">
        <v>593</v>
      </c>
      <c r="C18" s="432" t="s">
        <v>594</v>
      </c>
      <c r="D18" s="425" t="s">
        <v>595</v>
      </c>
      <c r="E18" s="426">
        <v>13539</v>
      </c>
      <c r="F18" s="426">
        <v>7409</v>
      </c>
      <c r="G18" s="426">
        <v>1388</v>
      </c>
      <c r="H18" s="427">
        <f t="shared" si="2"/>
        <v>19560</v>
      </c>
      <c r="I18" s="426">
        <v>77</v>
      </c>
      <c r="J18" s="426"/>
      <c r="K18" s="427">
        <f t="shared" si="3"/>
        <v>19637</v>
      </c>
      <c r="L18" s="426">
        <v>7064</v>
      </c>
      <c r="M18" s="426">
        <v>4415</v>
      </c>
      <c r="N18" s="426">
        <v>1067</v>
      </c>
      <c r="O18" s="427">
        <f t="shared" si="4"/>
        <v>10412</v>
      </c>
      <c r="P18" s="426"/>
      <c r="Q18" s="426"/>
      <c r="R18" s="427">
        <f t="shared" si="0"/>
        <v>10412</v>
      </c>
      <c r="S18" s="428">
        <f t="shared" si="1"/>
        <v>9225</v>
      </c>
    </row>
    <row r="19" spans="2:19">
      <c r="B19" s="423"/>
      <c r="C19" s="433" t="s">
        <v>596</v>
      </c>
      <c r="D19" s="434" t="s">
        <v>597</v>
      </c>
      <c r="E19" s="435">
        <f>SUM(E11:E18)</f>
        <v>25837</v>
      </c>
      <c r="F19" s="435">
        <f>SUM(F11:F18)</f>
        <v>16407</v>
      </c>
      <c r="G19" s="435">
        <f>SUM(G11:G18)</f>
        <v>2226</v>
      </c>
      <c r="H19" s="427">
        <f t="shared" si="2"/>
        <v>40018</v>
      </c>
      <c r="I19" s="435">
        <f>SUM(I11:I18)</f>
        <v>77</v>
      </c>
      <c r="J19" s="435">
        <f>SUM(J11:J18)</f>
        <v>0</v>
      </c>
      <c r="K19" s="427">
        <f t="shared" si="3"/>
        <v>40095</v>
      </c>
      <c r="L19" s="435">
        <f>SUM(L11:L18)</f>
        <v>14780</v>
      </c>
      <c r="M19" s="435">
        <f>SUM(M11:M18)</f>
        <v>9334</v>
      </c>
      <c r="N19" s="435">
        <f>SUM(N11:N18)</f>
        <v>1643</v>
      </c>
      <c r="O19" s="427">
        <f t="shared" si="4"/>
        <v>22471</v>
      </c>
      <c r="P19" s="435">
        <f>SUM(P11:P18)</f>
        <v>0</v>
      </c>
      <c r="Q19" s="435">
        <f>SUM(Q11:Q18)</f>
        <v>0</v>
      </c>
      <c r="R19" s="427">
        <f t="shared" si="0"/>
        <v>22471</v>
      </c>
      <c r="S19" s="428">
        <f t="shared" si="1"/>
        <v>17624</v>
      </c>
    </row>
    <row r="20" spans="2:19">
      <c r="B20" s="436" t="s">
        <v>598</v>
      </c>
      <c r="C20" s="437" t="s">
        <v>599</v>
      </c>
      <c r="D20" s="434" t="s">
        <v>600</v>
      </c>
      <c r="E20" s="426"/>
      <c r="F20" s="426"/>
      <c r="G20" s="426"/>
      <c r="H20" s="427">
        <f t="shared" si="2"/>
        <v>0</v>
      </c>
      <c r="I20" s="426"/>
      <c r="J20" s="426"/>
      <c r="K20" s="427">
        <f t="shared" si="3"/>
        <v>0</v>
      </c>
      <c r="L20" s="426"/>
      <c r="M20" s="426"/>
      <c r="N20" s="426"/>
      <c r="O20" s="427">
        <f t="shared" si="4"/>
        <v>0</v>
      </c>
      <c r="P20" s="426"/>
      <c r="Q20" s="426"/>
      <c r="R20" s="427">
        <f t="shared" si="0"/>
        <v>0</v>
      </c>
      <c r="S20" s="428">
        <f t="shared" si="1"/>
        <v>0</v>
      </c>
    </row>
    <row r="21" spans="2:19">
      <c r="B21" s="438" t="s">
        <v>601</v>
      </c>
      <c r="C21" s="437" t="s">
        <v>602</v>
      </c>
      <c r="D21" s="434" t="s">
        <v>603</v>
      </c>
      <c r="E21" s="426"/>
      <c r="F21" s="426"/>
      <c r="G21" s="426"/>
      <c r="H21" s="427">
        <f t="shared" si="2"/>
        <v>0</v>
      </c>
      <c r="I21" s="426"/>
      <c r="J21" s="426"/>
      <c r="K21" s="427">
        <f t="shared" si="3"/>
        <v>0</v>
      </c>
      <c r="L21" s="426"/>
      <c r="M21" s="426"/>
      <c r="N21" s="426"/>
      <c r="O21" s="427">
        <f t="shared" si="4"/>
        <v>0</v>
      </c>
      <c r="P21" s="426"/>
      <c r="Q21" s="426"/>
      <c r="R21" s="427">
        <f t="shared" si="0"/>
        <v>0</v>
      </c>
      <c r="S21" s="428">
        <f t="shared" si="1"/>
        <v>0</v>
      </c>
    </row>
    <row r="22" spans="2:19">
      <c r="B22" s="438" t="s">
        <v>604</v>
      </c>
      <c r="C22" s="439" t="s">
        <v>605</v>
      </c>
      <c r="D22" s="425"/>
      <c r="E22" s="440"/>
      <c r="F22" s="440"/>
      <c r="G22" s="440"/>
      <c r="H22" s="427">
        <f t="shared" si="2"/>
        <v>0</v>
      </c>
      <c r="I22" s="440"/>
      <c r="J22" s="440"/>
      <c r="K22" s="427">
        <f t="shared" si="3"/>
        <v>0</v>
      </c>
      <c r="L22" s="440"/>
      <c r="M22" s="440"/>
      <c r="N22" s="440"/>
      <c r="O22" s="427">
        <f t="shared" si="4"/>
        <v>0</v>
      </c>
      <c r="P22" s="440"/>
      <c r="Q22" s="440"/>
      <c r="R22" s="427">
        <f t="shared" si="0"/>
        <v>0</v>
      </c>
      <c r="S22" s="428">
        <f t="shared" si="1"/>
        <v>0</v>
      </c>
    </row>
    <row r="23" spans="2:19">
      <c r="B23" s="423" t="s">
        <v>572</v>
      </c>
      <c r="C23" s="424" t="s">
        <v>606</v>
      </c>
      <c r="D23" s="425" t="s">
        <v>607</v>
      </c>
      <c r="E23" s="426"/>
      <c r="F23" s="426"/>
      <c r="G23" s="426"/>
      <c r="H23" s="427">
        <f t="shared" si="2"/>
        <v>0</v>
      </c>
      <c r="I23" s="426"/>
      <c r="J23" s="426"/>
      <c r="K23" s="427">
        <f t="shared" si="3"/>
        <v>0</v>
      </c>
      <c r="L23" s="426"/>
      <c r="M23" s="426"/>
      <c r="N23" s="426"/>
      <c r="O23" s="427">
        <f t="shared" si="4"/>
        <v>0</v>
      </c>
      <c r="P23" s="426"/>
      <c r="Q23" s="426"/>
      <c r="R23" s="427">
        <f t="shared" si="0"/>
        <v>0</v>
      </c>
      <c r="S23" s="428">
        <f t="shared" si="1"/>
        <v>0</v>
      </c>
    </row>
    <row r="24" spans="2:19">
      <c r="B24" s="423" t="s">
        <v>575</v>
      </c>
      <c r="C24" s="424" t="s">
        <v>608</v>
      </c>
      <c r="D24" s="425" t="s">
        <v>609</v>
      </c>
      <c r="E24" s="426">
        <v>3667</v>
      </c>
      <c r="F24" s="426">
        <v>5652</v>
      </c>
      <c r="G24" s="426">
        <v>29</v>
      </c>
      <c r="H24" s="427">
        <f t="shared" si="2"/>
        <v>9290</v>
      </c>
      <c r="I24" s="426"/>
      <c r="J24" s="426"/>
      <c r="K24" s="427">
        <f t="shared" si="3"/>
        <v>9290</v>
      </c>
      <c r="L24" s="426">
        <v>3558</v>
      </c>
      <c r="M24" s="426">
        <v>4946</v>
      </c>
      <c r="N24" s="426">
        <v>29</v>
      </c>
      <c r="O24" s="427">
        <f t="shared" si="4"/>
        <v>8475</v>
      </c>
      <c r="P24" s="426">
        <v>1</v>
      </c>
      <c r="Q24" s="426"/>
      <c r="R24" s="427">
        <f t="shared" si="0"/>
        <v>8476</v>
      </c>
      <c r="S24" s="428">
        <f t="shared" si="1"/>
        <v>814</v>
      </c>
    </row>
    <row r="25" spans="2:19">
      <c r="B25" s="441" t="s">
        <v>578</v>
      </c>
      <c r="C25" s="430" t="s">
        <v>610</v>
      </c>
      <c r="D25" s="425" t="s">
        <v>611</v>
      </c>
      <c r="E25" s="426">
        <v>741</v>
      </c>
      <c r="F25" s="426">
        <v>410</v>
      </c>
      <c r="G25" s="426">
        <v>1151</v>
      </c>
      <c r="H25" s="427">
        <f t="shared" si="2"/>
        <v>0</v>
      </c>
      <c r="I25" s="426"/>
      <c r="J25" s="426"/>
      <c r="K25" s="427">
        <f t="shared" si="3"/>
        <v>0</v>
      </c>
      <c r="L25" s="426">
        <v>0</v>
      </c>
      <c r="M25" s="426"/>
      <c r="N25" s="426"/>
      <c r="O25" s="427">
        <f t="shared" si="4"/>
        <v>0</v>
      </c>
      <c r="P25" s="426"/>
      <c r="Q25" s="426"/>
      <c r="R25" s="427">
        <f t="shared" si="0"/>
        <v>0</v>
      </c>
      <c r="S25" s="428">
        <f t="shared" si="1"/>
        <v>0</v>
      </c>
    </row>
    <row r="26" spans="2:19">
      <c r="B26" s="423" t="s">
        <v>581</v>
      </c>
      <c r="C26" s="442" t="s">
        <v>612</v>
      </c>
      <c r="D26" s="425" t="s">
        <v>613</v>
      </c>
      <c r="E26" s="426">
        <v>458</v>
      </c>
      <c r="F26" s="426">
        <v>613</v>
      </c>
      <c r="G26" s="426">
        <v>43</v>
      </c>
      <c r="H26" s="427">
        <f t="shared" si="2"/>
        <v>1028</v>
      </c>
      <c r="I26" s="426"/>
      <c r="J26" s="426"/>
      <c r="K26" s="427">
        <f t="shared" si="3"/>
        <v>1028</v>
      </c>
      <c r="L26" s="426">
        <v>278</v>
      </c>
      <c r="M26" s="426">
        <v>526</v>
      </c>
      <c r="N26" s="426">
        <v>43</v>
      </c>
      <c r="O26" s="427">
        <f t="shared" si="4"/>
        <v>761</v>
      </c>
      <c r="P26" s="426"/>
      <c r="Q26" s="426"/>
      <c r="R26" s="427">
        <f t="shared" si="0"/>
        <v>761</v>
      </c>
      <c r="S26" s="428">
        <f t="shared" si="1"/>
        <v>267</v>
      </c>
    </row>
    <row r="27" spans="2:19">
      <c r="B27" s="423"/>
      <c r="C27" s="433" t="s">
        <v>280</v>
      </c>
      <c r="D27" s="443" t="s">
        <v>614</v>
      </c>
      <c r="E27" s="444">
        <f>SUM(E23:E26)</f>
        <v>4866</v>
      </c>
      <c r="F27" s="444">
        <f t="shared" ref="F27:Q27" si="5">SUM(F23:F26)</f>
        <v>6675</v>
      </c>
      <c r="G27" s="444">
        <f t="shared" si="5"/>
        <v>1223</v>
      </c>
      <c r="H27" s="445">
        <f t="shared" si="2"/>
        <v>10318</v>
      </c>
      <c r="I27" s="444">
        <f t="shared" si="5"/>
        <v>0</v>
      </c>
      <c r="J27" s="444">
        <f t="shared" si="5"/>
        <v>0</v>
      </c>
      <c r="K27" s="445">
        <f t="shared" si="3"/>
        <v>10318</v>
      </c>
      <c r="L27" s="444">
        <f t="shared" si="5"/>
        <v>3836</v>
      </c>
      <c r="M27" s="444">
        <f t="shared" si="5"/>
        <v>5472</v>
      </c>
      <c r="N27" s="444">
        <f t="shared" si="5"/>
        <v>72</v>
      </c>
      <c r="O27" s="445">
        <f t="shared" si="4"/>
        <v>9236</v>
      </c>
      <c r="P27" s="444">
        <f t="shared" si="5"/>
        <v>1</v>
      </c>
      <c r="Q27" s="444">
        <f t="shared" si="5"/>
        <v>0</v>
      </c>
      <c r="R27" s="445">
        <f t="shared" si="0"/>
        <v>9237</v>
      </c>
      <c r="S27" s="446">
        <f t="shared" si="1"/>
        <v>1081</v>
      </c>
    </row>
    <row r="28" spans="2:19" ht="30">
      <c r="B28" s="438" t="s">
        <v>615</v>
      </c>
      <c r="C28" s="447" t="s">
        <v>616</v>
      </c>
      <c r="D28" s="448"/>
      <c r="E28" s="449"/>
      <c r="F28" s="449"/>
      <c r="G28" s="449"/>
      <c r="H28" s="449"/>
      <c r="I28" s="449"/>
      <c r="J28" s="449"/>
      <c r="K28" s="449"/>
      <c r="L28" s="449"/>
      <c r="M28" s="449"/>
      <c r="N28" s="449"/>
      <c r="O28" s="449"/>
      <c r="P28" s="449"/>
      <c r="Q28" s="449"/>
      <c r="R28" s="449"/>
      <c r="S28" s="450"/>
    </row>
    <row r="29" spans="2:19">
      <c r="B29" s="423" t="s">
        <v>572</v>
      </c>
      <c r="C29" s="451" t="s">
        <v>617</v>
      </c>
      <c r="D29" s="452" t="s">
        <v>618</v>
      </c>
      <c r="E29" s="453">
        <f>SUM(E30:E33)</f>
        <v>0</v>
      </c>
      <c r="F29" s="453">
        <f t="shared" ref="F29:Q29" si="6">SUM(F30:F33)</f>
        <v>0</v>
      </c>
      <c r="G29" s="453">
        <f t="shared" si="6"/>
        <v>0</v>
      </c>
      <c r="H29" s="453">
        <f t="shared" si="2"/>
        <v>0</v>
      </c>
      <c r="I29" s="453">
        <f t="shared" si="6"/>
        <v>0</v>
      </c>
      <c r="J29" s="453">
        <f t="shared" si="6"/>
        <v>0</v>
      </c>
      <c r="K29" s="453">
        <f t="shared" si="3"/>
        <v>0</v>
      </c>
      <c r="L29" s="453">
        <f t="shared" si="6"/>
        <v>0</v>
      </c>
      <c r="M29" s="453">
        <f t="shared" si="6"/>
        <v>0</v>
      </c>
      <c r="N29" s="453">
        <f t="shared" si="6"/>
        <v>0</v>
      </c>
      <c r="O29" s="453">
        <f t="shared" si="4"/>
        <v>0</v>
      </c>
      <c r="P29" s="453">
        <f t="shared" si="6"/>
        <v>0</v>
      </c>
      <c r="Q29" s="453">
        <f t="shared" si="6"/>
        <v>0</v>
      </c>
      <c r="R29" s="453">
        <f>O29+P29-Q29</f>
        <v>0</v>
      </c>
      <c r="S29" s="454">
        <f>K29-R29</f>
        <v>0</v>
      </c>
    </row>
    <row r="30" spans="2:19">
      <c r="B30" s="423"/>
      <c r="C30" s="424" t="s">
        <v>287</v>
      </c>
      <c r="D30" s="425" t="s">
        <v>619</v>
      </c>
      <c r="E30" s="426"/>
      <c r="F30" s="426">
        <v>0</v>
      </c>
      <c r="G30" s="426"/>
      <c r="H30" s="427">
        <f t="shared" si="2"/>
        <v>0</v>
      </c>
      <c r="I30" s="426"/>
      <c r="J30" s="426"/>
      <c r="K30" s="427">
        <f t="shared" si="3"/>
        <v>0</v>
      </c>
      <c r="L30" s="426"/>
      <c r="M30" s="426"/>
      <c r="N30" s="426"/>
      <c r="O30" s="427">
        <f t="shared" si="4"/>
        <v>0</v>
      </c>
      <c r="P30" s="426"/>
      <c r="Q30" s="426"/>
      <c r="R30" s="427">
        <f t="shared" ref="R30:R41" si="7">O30+P30-Q30</f>
        <v>0</v>
      </c>
      <c r="S30" s="428">
        <f t="shared" ref="S30:S41" si="8">K30-R30</f>
        <v>0</v>
      </c>
    </row>
    <row r="31" spans="2:19">
      <c r="B31" s="423"/>
      <c r="C31" s="424" t="s">
        <v>288</v>
      </c>
      <c r="D31" s="425" t="s">
        <v>620</v>
      </c>
      <c r="E31" s="426"/>
      <c r="F31" s="426"/>
      <c r="G31" s="426"/>
      <c r="H31" s="427">
        <f t="shared" si="2"/>
        <v>0</v>
      </c>
      <c r="I31" s="426"/>
      <c r="J31" s="426"/>
      <c r="K31" s="427">
        <f t="shared" si="3"/>
        <v>0</v>
      </c>
      <c r="L31" s="426"/>
      <c r="M31" s="426"/>
      <c r="N31" s="426"/>
      <c r="O31" s="427">
        <f t="shared" si="4"/>
        <v>0</v>
      </c>
      <c r="P31" s="426"/>
      <c r="Q31" s="426"/>
      <c r="R31" s="427">
        <f t="shared" si="7"/>
        <v>0</v>
      </c>
      <c r="S31" s="428">
        <f t="shared" si="8"/>
        <v>0</v>
      </c>
    </row>
    <row r="32" spans="2:19">
      <c r="B32" s="423"/>
      <c r="C32" s="424" t="s">
        <v>289</v>
      </c>
      <c r="D32" s="425" t="s">
        <v>621</v>
      </c>
      <c r="E32" s="426"/>
      <c r="F32" s="426"/>
      <c r="G32" s="426"/>
      <c r="H32" s="427">
        <f t="shared" si="2"/>
        <v>0</v>
      </c>
      <c r="I32" s="426"/>
      <c r="J32" s="426"/>
      <c r="K32" s="427">
        <f t="shared" si="3"/>
        <v>0</v>
      </c>
      <c r="L32" s="426"/>
      <c r="M32" s="426"/>
      <c r="N32" s="426"/>
      <c r="O32" s="427">
        <f t="shared" si="4"/>
        <v>0</v>
      </c>
      <c r="P32" s="426"/>
      <c r="Q32" s="426"/>
      <c r="R32" s="427">
        <f t="shared" si="7"/>
        <v>0</v>
      </c>
      <c r="S32" s="428">
        <f t="shared" si="8"/>
        <v>0</v>
      </c>
    </row>
    <row r="33" spans="2:19">
      <c r="B33" s="423"/>
      <c r="C33" s="424" t="s">
        <v>290</v>
      </c>
      <c r="D33" s="425" t="s">
        <v>622</v>
      </c>
      <c r="E33" s="426"/>
      <c r="F33" s="426"/>
      <c r="G33" s="426"/>
      <c r="H33" s="427">
        <f t="shared" si="2"/>
        <v>0</v>
      </c>
      <c r="I33" s="426"/>
      <c r="J33" s="426"/>
      <c r="K33" s="427">
        <f t="shared" si="3"/>
        <v>0</v>
      </c>
      <c r="L33" s="426"/>
      <c r="M33" s="426"/>
      <c r="N33" s="426"/>
      <c r="O33" s="427">
        <f t="shared" si="4"/>
        <v>0</v>
      </c>
      <c r="P33" s="426"/>
      <c r="Q33" s="426"/>
      <c r="R33" s="427">
        <f t="shared" si="7"/>
        <v>0</v>
      </c>
      <c r="S33" s="428">
        <f t="shared" si="8"/>
        <v>0</v>
      </c>
    </row>
    <row r="34" spans="2:19">
      <c r="B34" s="423" t="s">
        <v>575</v>
      </c>
      <c r="C34" s="451" t="s">
        <v>623</v>
      </c>
      <c r="D34" s="425" t="s">
        <v>624</v>
      </c>
      <c r="E34" s="427">
        <f>SUM(E35:E38)</f>
        <v>0</v>
      </c>
      <c r="F34" s="427">
        <f t="shared" ref="F34:Q34" si="9">SUM(F35:F38)</f>
        <v>0</v>
      </c>
      <c r="G34" s="427">
        <f t="shared" si="9"/>
        <v>0</v>
      </c>
      <c r="H34" s="427">
        <f t="shared" si="2"/>
        <v>0</v>
      </c>
      <c r="I34" s="427">
        <f t="shared" si="9"/>
        <v>0</v>
      </c>
      <c r="J34" s="427">
        <f t="shared" si="9"/>
        <v>0</v>
      </c>
      <c r="K34" s="427">
        <f t="shared" si="3"/>
        <v>0</v>
      </c>
      <c r="L34" s="427">
        <f t="shared" si="9"/>
        <v>0</v>
      </c>
      <c r="M34" s="427">
        <f t="shared" si="9"/>
        <v>0</v>
      </c>
      <c r="N34" s="427">
        <f t="shared" si="9"/>
        <v>0</v>
      </c>
      <c r="O34" s="427">
        <f t="shared" si="4"/>
        <v>0</v>
      </c>
      <c r="P34" s="427">
        <f t="shared" si="9"/>
        <v>0</v>
      </c>
      <c r="Q34" s="427">
        <f t="shared" si="9"/>
        <v>0</v>
      </c>
      <c r="R34" s="427">
        <f t="shared" si="7"/>
        <v>0</v>
      </c>
      <c r="S34" s="428">
        <f t="shared" si="8"/>
        <v>0</v>
      </c>
    </row>
    <row r="35" spans="2:19">
      <c r="B35" s="423"/>
      <c r="C35" s="455" t="s">
        <v>292</v>
      </c>
      <c r="D35" s="425" t="s">
        <v>625</v>
      </c>
      <c r="E35" s="426"/>
      <c r="F35" s="426"/>
      <c r="G35" s="426"/>
      <c r="H35" s="427">
        <f t="shared" si="2"/>
        <v>0</v>
      </c>
      <c r="I35" s="426"/>
      <c r="J35" s="426"/>
      <c r="K35" s="427">
        <f t="shared" si="3"/>
        <v>0</v>
      </c>
      <c r="L35" s="426"/>
      <c r="M35" s="426"/>
      <c r="N35" s="426"/>
      <c r="O35" s="427">
        <f t="shared" si="4"/>
        <v>0</v>
      </c>
      <c r="P35" s="426"/>
      <c r="Q35" s="426"/>
      <c r="R35" s="427">
        <f t="shared" si="7"/>
        <v>0</v>
      </c>
      <c r="S35" s="428">
        <f t="shared" si="8"/>
        <v>0</v>
      </c>
    </row>
    <row r="36" spans="2:19">
      <c r="B36" s="423"/>
      <c r="C36" s="455" t="s">
        <v>626</v>
      </c>
      <c r="D36" s="425" t="s">
        <v>627</v>
      </c>
      <c r="E36" s="426"/>
      <c r="F36" s="426"/>
      <c r="G36" s="426"/>
      <c r="H36" s="427">
        <f t="shared" si="2"/>
        <v>0</v>
      </c>
      <c r="I36" s="426"/>
      <c r="J36" s="426"/>
      <c r="K36" s="427">
        <f t="shared" si="3"/>
        <v>0</v>
      </c>
      <c r="L36" s="426"/>
      <c r="M36" s="426"/>
      <c r="N36" s="426"/>
      <c r="O36" s="427">
        <f t="shared" si="4"/>
        <v>0</v>
      </c>
      <c r="P36" s="426"/>
      <c r="Q36" s="426"/>
      <c r="R36" s="427">
        <f t="shared" si="7"/>
        <v>0</v>
      </c>
      <c r="S36" s="428">
        <f t="shared" si="8"/>
        <v>0</v>
      </c>
    </row>
    <row r="37" spans="2:19">
      <c r="B37" s="423"/>
      <c r="C37" s="455" t="s">
        <v>628</v>
      </c>
      <c r="D37" s="425" t="s">
        <v>629</v>
      </c>
      <c r="E37" s="426"/>
      <c r="F37" s="426"/>
      <c r="G37" s="426"/>
      <c r="H37" s="427">
        <f t="shared" si="2"/>
        <v>0</v>
      </c>
      <c r="I37" s="426"/>
      <c r="J37" s="426"/>
      <c r="K37" s="427">
        <f t="shared" si="3"/>
        <v>0</v>
      </c>
      <c r="L37" s="426"/>
      <c r="M37" s="426"/>
      <c r="N37" s="426"/>
      <c r="O37" s="427">
        <f t="shared" si="4"/>
        <v>0</v>
      </c>
      <c r="P37" s="426"/>
      <c r="Q37" s="426"/>
      <c r="R37" s="427">
        <f t="shared" si="7"/>
        <v>0</v>
      </c>
      <c r="S37" s="428">
        <f t="shared" si="8"/>
        <v>0</v>
      </c>
    </row>
    <row r="38" spans="2:19">
      <c r="B38" s="423"/>
      <c r="C38" s="455" t="s">
        <v>594</v>
      </c>
      <c r="D38" s="425" t="s">
        <v>630</v>
      </c>
      <c r="E38" s="426"/>
      <c r="F38" s="426"/>
      <c r="G38" s="426"/>
      <c r="H38" s="427">
        <f t="shared" si="2"/>
        <v>0</v>
      </c>
      <c r="I38" s="426"/>
      <c r="J38" s="426"/>
      <c r="K38" s="427">
        <f t="shared" si="3"/>
        <v>0</v>
      </c>
      <c r="L38" s="426"/>
      <c r="M38" s="426"/>
      <c r="N38" s="426"/>
      <c r="O38" s="427">
        <f t="shared" si="4"/>
        <v>0</v>
      </c>
      <c r="P38" s="426"/>
      <c r="Q38" s="426"/>
      <c r="R38" s="427">
        <f t="shared" si="7"/>
        <v>0</v>
      </c>
      <c r="S38" s="428">
        <f t="shared" si="8"/>
        <v>0</v>
      </c>
    </row>
    <row r="39" spans="2:19">
      <c r="B39" s="423" t="s">
        <v>578</v>
      </c>
      <c r="C39" s="455" t="s">
        <v>631</v>
      </c>
      <c r="D39" s="425" t="s">
        <v>632</v>
      </c>
      <c r="E39" s="426"/>
      <c r="F39" s="426"/>
      <c r="G39" s="426"/>
      <c r="H39" s="427">
        <f t="shared" si="2"/>
        <v>0</v>
      </c>
      <c r="I39" s="426"/>
      <c r="J39" s="426"/>
      <c r="K39" s="427">
        <f t="shared" si="3"/>
        <v>0</v>
      </c>
      <c r="L39" s="426"/>
      <c r="M39" s="426"/>
      <c r="N39" s="426"/>
      <c r="O39" s="427">
        <f t="shared" si="4"/>
        <v>0</v>
      </c>
      <c r="P39" s="426"/>
      <c r="Q39" s="426"/>
      <c r="R39" s="427">
        <f t="shared" si="7"/>
        <v>0</v>
      </c>
      <c r="S39" s="428">
        <f t="shared" si="8"/>
        <v>0</v>
      </c>
    </row>
    <row r="40" spans="2:19">
      <c r="B40" s="423"/>
      <c r="C40" s="433" t="s">
        <v>633</v>
      </c>
      <c r="D40" s="434" t="s">
        <v>634</v>
      </c>
      <c r="E40" s="435">
        <f>E29+E34+E39</f>
        <v>0</v>
      </c>
      <c r="F40" s="435">
        <f t="shared" ref="F40:Q40" si="10">F29+F34+F39</f>
        <v>0</v>
      </c>
      <c r="G40" s="435">
        <f t="shared" si="10"/>
        <v>0</v>
      </c>
      <c r="H40" s="427">
        <f t="shared" si="2"/>
        <v>0</v>
      </c>
      <c r="I40" s="435">
        <f t="shared" si="10"/>
        <v>0</v>
      </c>
      <c r="J40" s="435">
        <f t="shared" si="10"/>
        <v>0</v>
      </c>
      <c r="K40" s="427">
        <f t="shared" si="3"/>
        <v>0</v>
      </c>
      <c r="L40" s="435">
        <f t="shared" si="10"/>
        <v>0</v>
      </c>
      <c r="M40" s="435">
        <f t="shared" si="10"/>
        <v>0</v>
      </c>
      <c r="N40" s="435">
        <f t="shared" si="10"/>
        <v>0</v>
      </c>
      <c r="O40" s="427">
        <f t="shared" si="4"/>
        <v>0</v>
      </c>
      <c r="P40" s="435">
        <f t="shared" si="10"/>
        <v>0</v>
      </c>
      <c r="Q40" s="435">
        <f t="shared" si="10"/>
        <v>0</v>
      </c>
      <c r="R40" s="427">
        <f t="shared" si="7"/>
        <v>0</v>
      </c>
      <c r="S40" s="428">
        <f t="shared" si="8"/>
        <v>0</v>
      </c>
    </row>
    <row r="41" spans="2:19">
      <c r="B41" s="436" t="s">
        <v>635</v>
      </c>
      <c r="C41" s="456" t="s">
        <v>636</v>
      </c>
      <c r="D41" s="434" t="s">
        <v>637</v>
      </c>
      <c r="E41" s="426"/>
      <c r="F41" s="426">
        <v>15922</v>
      </c>
      <c r="G41" s="426"/>
      <c r="H41" s="427">
        <f t="shared" si="2"/>
        <v>15922</v>
      </c>
      <c r="I41" s="426"/>
      <c r="J41" s="426"/>
      <c r="K41" s="427">
        <f t="shared" si="3"/>
        <v>15922</v>
      </c>
      <c r="L41" s="426"/>
      <c r="M41" s="426"/>
      <c r="N41" s="426"/>
      <c r="O41" s="427">
        <f t="shared" si="4"/>
        <v>0</v>
      </c>
      <c r="P41" s="426"/>
      <c r="Q41" s="426"/>
      <c r="R41" s="427">
        <f t="shared" si="7"/>
        <v>0</v>
      </c>
      <c r="S41" s="428">
        <f t="shared" si="8"/>
        <v>15922</v>
      </c>
    </row>
    <row r="42" spans="2:19" ht="15.6" thickBot="1">
      <c r="B42" s="457"/>
      <c r="C42" s="458" t="s">
        <v>638</v>
      </c>
      <c r="D42" s="459" t="s">
        <v>639</v>
      </c>
      <c r="E42" s="460">
        <f>E19+E20+E21+E27+E40+E41</f>
        <v>30703</v>
      </c>
      <c r="F42" s="460">
        <f>F19+F20+F21+F27+F40+F41</f>
        <v>39004</v>
      </c>
      <c r="G42" s="460">
        <f t="shared" ref="G42:S42" si="11">G19+G20+G21+G27+G40+G41</f>
        <v>3449</v>
      </c>
      <c r="H42" s="460">
        <f t="shared" si="11"/>
        <v>66258</v>
      </c>
      <c r="I42" s="460">
        <f t="shared" si="11"/>
        <v>77</v>
      </c>
      <c r="J42" s="460">
        <f t="shared" si="11"/>
        <v>0</v>
      </c>
      <c r="K42" s="460">
        <f t="shared" si="11"/>
        <v>66335</v>
      </c>
      <c r="L42" s="460">
        <f t="shared" si="11"/>
        <v>18616</v>
      </c>
      <c r="M42" s="460">
        <f t="shared" si="11"/>
        <v>14806</v>
      </c>
      <c r="N42" s="460">
        <f t="shared" si="11"/>
        <v>1715</v>
      </c>
      <c r="O42" s="460">
        <f t="shared" si="11"/>
        <v>31707</v>
      </c>
      <c r="P42" s="460">
        <f t="shared" si="11"/>
        <v>1</v>
      </c>
      <c r="Q42" s="460">
        <f t="shared" si="11"/>
        <v>0</v>
      </c>
      <c r="R42" s="460">
        <f t="shared" si="11"/>
        <v>31708</v>
      </c>
      <c r="S42" s="461">
        <f t="shared" si="11"/>
        <v>34627</v>
      </c>
    </row>
    <row r="43" spans="2:19" s="397" customFormat="1"/>
    <row r="44" spans="2:19" s="397" customFormat="1">
      <c r="C44" s="290" t="s">
        <v>242</v>
      </c>
      <c r="D44" s="349">
        <f>Title!B11</f>
        <v>45777</v>
      </c>
    </row>
    <row r="45" spans="2:19" s="397" customFormat="1">
      <c r="C45" s="290"/>
      <c r="D45" s="350"/>
    </row>
    <row r="46" spans="2:19" s="397" customFormat="1">
      <c r="C46" s="290" t="s">
        <v>256</v>
      </c>
      <c r="D46" s="350" t="s">
        <v>517</v>
      </c>
    </row>
    <row r="47" spans="2:19" s="397" customFormat="1">
      <c r="C47" s="290"/>
      <c r="D47" s="350"/>
    </row>
    <row r="48" spans="2:19" s="397" customFormat="1">
      <c r="C48" s="290" t="s">
        <v>247</v>
      </c>
      <c r="D48" s="350" t="s">
        <v>512</v>
      </c>
    </row>
    <row r="49" s="397" customFormat="1"/>
    <row r="50" s="397" customFormat="1"/>
    <row r="51" s="397" customFormat="1"/>
    <row r="52" s="397" customFormat="1"/>
    <row r="53" s="397" customFormat="1"/>
    <row r="54" s="397" customFormat="1"/>
    <row r="55" s="397" customFormat="1"/>
    <row r="56" s="397" customFormat="1"/>
    <row r="57" s="397" customFormat="1"/>
    <row r="58" s="397" customFormat="1"/>
    <row r="59" s="397" customFormat="1"/>
    <row r="60" s="397" customFormat="1"/>
    <row r="61" s="397" customFormat="1"/>
    <row r="62" s="397" customFormat="1"/>
    <row r="63" s="397" customFormat="1"/>
    <row r="64" s="397" customFormat="1"/>
    <row r="65" s="397" customFormat="1"/>
    <row r="66" s="397" customFormat="1"/>
    <row r="67" s="397" customFormat="1"/>
  </sheetData>
  <mergeCells count="6">
    <mergeCell ref="S6:T6"/>
    <mergeCell ref="B7:C8"/>
    <mergeCell ref="D7:D8"/>
    <mergeCell ref="K7:K8"/>
    <mergeCell ref="R7:R8"/>
    <mergeCell ref="S7:S8"/>
  </mergeCells>
  <dataValidations count="2">
    <dataValidation type="decimal" allowBlank="1" showErrorMessage="1" errorTitle="Невалиден формат" error="Стойността в клетката може да съдържа число._x000a__x000a_За да коригирате натиснете Retry. За да се откажете натиснете Cancel." sqref="P41:Q41 I41:J41 L41:N41 E41:G41" xr:uid="{B86DEAD5-CFA0-430F-814B-DBFEAE58FB62}">
      <formula1>-99999999999990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E20:G21 I20:J21 L20:N21 P20:Q21 L23:N26 I23:J26 E23:G26 P23:Q26" xr:uid="{95831528-C34E-4F21-816E-389B13A574F9}">
      <formula1>0</formula1>
      <formula2>9999999999999990</formula2>
    </dataValidation>
  </dataValidations>
  <pageMargins left="0.70866141732283472" right="0.70866141732283472" top="0.74803149606299213" bottom="0.74803149606299213" header="0.31496062992125984" footer="0.31496062992125984"/>
  <pageSetup scale="4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3137C4-17E4-4B9C-9179-58A957387102}">
  <dimension ref="A1:P141"/>
  <sheetViews>
    <sheetView view="pageBreakPreview" zoomScale="80" zoomScaleNormal="75" zoomScaleSheetLayoutView="80" workbookViewId="0">
      <pane xSplit="2" ySplit="9" topLeftCell="C15" activePane="bottomRight" state="frozen"/>
      <selection activeCell="B24" sqref="B24"/>
      <selection pane="topRight" activeCell="B24" sqref="B24"/>
      <selection pane="bottomLeft" activeCell="B24" sqref="B24"/>
      <selection pane="bottomRight" activeCell="B24" sqref="B24"/>
    </sheetView>
  </sheetViews>
  <sheetFormatPr defaultColWidth="10.59765625" defaultRowHeight="15.3"/>
  <cols>
    <col min="1" max="1" width="52.59765625" style="396" customWidth="1"/>
    <col min="2" max="2" width="10.59765625" style="562" customWidth="1"/>
    <col min="3" max="3" width="17.59765625" style="396" customWidth="1"/>
    <col min="4" max="5" width="15.59765625" style="396" customWidth="1"/>
    <col min="6" max="6" width="16.8984375" style="397" customWidth="1"/>
    <col min="7" max="7" width="0.1484375" style="397" customWidth="1"/>
    <col min="8" max="26" width="10.59765625" style="397" customWidth="1"/>
    <col min="27" max="16384" width="10.59765625" style="397"/>
  </cols>
  <sheetData>
    <row r="1" spans="1:6">
      <c r="A1" s="642" t="s">
        <v>640</v>
      </c>
      <c r="B1" s="642"/>
      <c r="C1" s="642"/>
      <c r="D1" s="642"/>
      <c r="E1" s="642"/>
      <c r="F1" s="277"/>
    </row>
    <row r="2" spans="1:6">
      <c r="A2" s="399" t="s">
        <v>557</v>
      </c>
      <c r="B2" s="462"/>
      <c r="C2" s="463"/>
      <c r="D2" s="464"/>
      <c r="E2" s="277"/>
      <c r="F2" s="277"/>
    </row>
    <row r="3" spans="1:6">
      <c r="A3" s="116"/>
      <c r="B3" s="462"/>
      <c r="C3" s="463"/>
      <c r="D3" s="277"/>
      <c r="E3" s="277"/>
      <c r="F3" s="277"/>
    </row>
    <row r="4" spans="1:6">
      <c r="A4" s="465" t="s">
        <v>511</v>
      </c>
      <c r="B4" s="466"/>
      <c r="C4" s="405"/>
      <c r="D4" s="269"/>
      <c r="E4" s="270"/>
    </row>
    <row r="5" spans="1:6">
      <c r="A5" s="117">
        <v>205744019</v>
      </c>
      <c r="B5" s="126"/>
      <c r="C5" s="397"/>
      <c r="D5" s="397"/>
      <c r="E5" s="397"/>
    </row>
    <row r="6" spans="1:6" ht="15.6" thickBot="1">
      <c r="A6" s="408" t="str">
        <f>'Exerpt 6'!C6</f>
        <v>as of 31.12.2024</v>
      </c>
      <c r="B6" s="467"/>
      <c r="C6" s="126"/>
      <c r="D6" s="623" t="s">
        <v>507</v>
      </c>
      <c r="E6" s="623"/>
    </row>
    <row r="7" spans="1:6" s="412" customFormat="1" ht="15.9" customHeight="1">
      <c r="A7" s="643" t="s">
        <v>473</v>
      </c>
      <c r="B7" s="645" t="s">
        <v>641</v>
      </c>
      <c r="C7" s="647" t="s">
        <v>642</v>
      </c>
      <c r="D7" s="468" t="s">
        <v>643</v>
      </c>
      <c r="E7" s="469"/>
      <c r="F7" s="470"/>
    </row>
    <row r="8" spans="1:6" s="412" customFormat="1" ht="15">
      <c r="A8" s="644"/>
      <c r="B8" s="646"/>
      <c r="C8" s="648"/>
      <c r="D8" s="471" t="s">
        <v>644</v>
      </c>
      <c r="E8" s="472" t="s">
        <v>645</v>
      </c>
      <c r="F8" s="470"/>
    </row>
    <row r="9" spans="1:6" s="412" customFormat="1" ht="15.6" thickBot="1">
      <c r="A9" s="473" t="s">
        <v>1</v>
      </c>
      <c r="B9" s="474" t="s">
        <v>834</v>
      </c>
      <c r="C9" s="475">
        <v>1</v>
      </c>
      <c r="D9" s="475">
        <v>2</v>
      </c>
      <c r="E9" s="476">
        <v>3</v>
      </c>
      <c r="F9" s="470"/>
    </row>
    <row r="10" spans="1:6" ht="15.6" thickBot="1">
      <c r="A10" s="477" t="s">
        <v>646</v>
      </c>
      <c r="B10" s="478" t="s">
        <v>647</v>
      </c>
      <c r="C10" s="479"/>
      <c r="D10" s="479"/>
      <c r="E10" s="480">
        <f>C10-D10</f>
        <v>0</v>
      </c>
      <c r="F10" s="481"/>
    </row>
    <row r="11" spans="1:6">
      <c r="A11" s="477" t="s">
        <v>648</v>
      </c>
      <c r="B11" s="482"/>
      <c r="C11" s="483"/>
      <c r="D11" s="483"/>
      <c r="E11" s="484"/>
      <c r="F11" s="481"/>
    </row>
    <row r="12" spans="1:6">
      <c r="A12" s="485" t="s">
        <v>649</v>
      </c>
      <c r="B12" s="486" t="s">
        <v>650</v>
      </c>
      <c r="C12" s="487">
        <f>SUM(C13:C15)</f>
        <v>0</v>
      </c>
      <c r="D12" s="487">
        <f>SUM(D13:D15)</f>
        <v>0</v>
      </c>
      <c r="E12" s="488">
        <f>SUM(E13:E15)</f>
        <v>0</v>
      </c>
      <c r="F12" s="481"/>
    </row>
    <row r="13" spans="1:6">
      <c r="A13" s="485" t="s">
        <v>651</v>
      </c>
      <c r="B13" s="486" t="s">
        <v>652</v>
      </c>
      <c r="C13" s="489"/>
      <c r="D13" s="489"/>
      <c r="E13" s="488">
        <f t="shared" ref="E13:E43" si="0">C13-D13</f>
        <v>0</v>
      </c>
      <c r="F13" s="481"/>
    </row>
    <row r="14" spans="1:6">
      <c r="A14" s="485" t="s">
        <v>653</v>
      </c>
      <c r="B14" s="486" t="s">
        <v>654</v>
      </c>
      <c r="C14" s="489"/>
      <c r="D14" s="489">
        <f>+C14</f>
        <v>0</v>
      </c>
      <c r="E14" s="488">
        <f t="shared" si="0"/>
        <v>0</v>
      </c>
      <c r="F14" s="481"/>
    </row>
    <row r="15" spans="1:6">
      <c r="A15" s="485" t="s">
        <v>655</v>
      </c>
      <c r="B15" s="486" t="s">
        <v>656</v>
      </c>
      <c r="C15" s="489"/>
      <c r="D15" s="489">
        <f>+C15</f>
        <v>0</v>
      </c>
      <c r="E15" s="488">
        <f t="shared" si="0"/>
        <v>0</v>
      </c>
      <c r="F15" s="481"/>
    </row>
    <row r="16" spans="1:6">
      <c r="A16" s="485" t="s">
        <v>300</v>
      </c>
      <c r="B16" s="486" t="s">
        <v>657</v>
      </c>
      <c r="C16" s="489"/>
      <c r="D16" s="489"/>
      <c r="E16" s="488">
        <f t="shared" si="0"/>
        <v>0</v>
      </c>
      <c r="F16" s="481"/>
    </row>
    <row r="17" spans="1:6">
      <c r="A17" s="485" t="s">
        <v>658</v>
      </c>
      <c r="B17" s="486" t="s">
        <v>659</v>
      </c>
      <c r="C17" s="487">
        <f>+C18+C19</f>
        <v>0</v>
      </c>
      <c r="D17" s="487">
        <f>+D18+D19</f>
        <v>0</v>
      </c>
      <c r="E17" s="488">
        <f t="shared" si="0"/>
        <v>0</v>
      </c>
      <c r="F17" s="481"/>
    </row>
    <row r="18" spans="1:6">
      <c r="A18" s="485" t="s">
        <v>660</v>
      </c>
      <c r="B18" s="486" t="s">
        <v>661</v>
      </c>
      <c r="C18" s="489"/>
      <c r="D18" s="489"/>
      <c r="E18" s="488">
        <f t="shared" si="0"/>
        <v>0</v>
      </c>
      <c r="F18" s="481"/>
    </row>
    <row r="19" spans="1:6">
      <c r="A19" s="485" t="s">
        <v>655</v>
      </c>
      <c r="B19" s="486" t="s">
        <v>662</v>
      </c>
      <c r="C19" s="489"/>
      <c r="D19" s="489"/>
      <c r="E19" s="488">
        <f t="shared" si="0"/>
        <v>0</v>
      </c>
      <c r="F19" s="481"/>
    </row>
    <row r="20" spans="1:6" ht="15.6" thickBot="1">
      <c r="A20" s="490" t="s">
        <v>303</v>
      </c>
      <c r="B20" s="491" t="s">
        <v>663</v>
      </c>
      <c r="C20" s="492">
        <f>C12+C16+C17</f>
        <v>0</v>
      </c>
      <c r="D20" s="492">
        <f>D12+D16+D17</f>
        <v>0</v>
      </c>
      <c r="E20" s="493">
        <f>E12+E16+E17</f>
        <v>0</v>
      </c>
      <c r="F20" s="481"/>
    </row>
    <row r="21" spans="1:6">
      <c r="A21" s="494" t="s">
        <v>664</v>
      </c>
      <c r="B21" s="495"/>
      <c r="C21" s="483"/>
      <c r="D21" s="483"/>
      <c r="E21" s="484">
        <f t="shared" si="0"/>
        <v>0</v>
      </c>
      <c r="F21" s="481"/>
    </row>
    <row r="22" spans="1:6">
      <c r="A22" s="496" t="s">
        <v>665</v>
      </c>
      <c r="B22" s="497" t="s">
        <v>666</v>
      </c>
      <c r="C22" s="498">
        <f>'1-Balance Sheet'!C55</f>
        <v>1731</v>
      </c>
      <c r="D22" s="498">
        <v>0</v>
      </c>
      <c r="E22" s="499">
        <f t="shared" si="0"/>
        <v>1731</v>
      </c>
      <c r="F22" s="481"/>
    </row>
    <row r="23" spans="1:6" ht="15.6" thickBot="1">
      <c r="A23" s="500"/>
      <c r="B23" s="501"/>
      <c r="C23" s="502"/>
      <c r="D23" s="502"/>
      <c r="E23" s="503"/>
      <c r="F23" s="481"/>
    </row>
    <row r="24" spans="1:6">
      <c r="A24" s="504" t="s">
        <v>667</v>
      </c>
      <c r="B24" s="505"/>
      <c r="C24" s="506"/>
      <c r="D24" s="506"/>
      <c r="E24" s="507"/>
      <c r="F24" s="481"/>
    </row>
    <row r="25" spans="1:6">
      <c r="A25" s="485" t="s">
        <v>649</v>
      </c>
      <c r="B25" s="486" t="s">
        <v>668</v>
      </c>
      <c r="C25" s="487">
        <f>SUM(C26:C28)</f>
        <v>5167</v>
      </c>
      <c r="D25" s="487">
        <f>SUM(D26:D28)</f>
        <v>5167</v>
      </c>
      <c r="E25" s="488">
        <f>SUM(E26:E28)</f>
        <v>0</v>
      </c>
      <c r="F25" s="481"/>
    </row>
    <row r="26" spans="1:6">
      <c r="A26" s="485" t="s">
        <v>669</v>
      </c>
      <c r="B26" s="486" t="s">
        <v>670</v>
      </c>
      <c r="C26" s="489"/>
      <c r="D26" s="489"/>
      <c r="E26" s="488">
        <f t="shared" si="0"/>
        <v>0</v>
      </c>
      <c r="F26" s="481"/>
    </row>
    <row r="27" spans="1:6">
      <c r="A27" s="485" t="s">
        <v>671</v>
      </c>
      <c r="B27" s="486" t="s">
        <v>672</v>
      </c>
      <c r="C27" s="489">
        <f>'1-Balance Sheet'!C68</f>
        <v>5167</v>
      </c>
      <c r="D27" s="489">
        <f>C27</f>
        <v>5167</v>
      </c>
      <c r="E27" s="488">
        <f t="shared" si="0"/>
        <v>0</v>
      </c>
      <c r="F27" s="481"/>
    </row>
    <row r="28" spans="1:6">
      <c r="A28" s="485" t="s">
        <v>655</v>
      </c>
      <c r="B28" s="486" t="s">
        <v>673</v>
      </c>
      <c r="C28" s="489"/>
      <c r="D28" s="489"/>
      <c r="E28" s="488">
        <f t="shared" si="0"/>
        <v>0</v>
      </c>
      <c r="F28" s="481"/>
    </row>
    <row r="29" spans="1:6">
      <c r="A29" s="485" t="s">
        <v>674</v>
      </c>
      <c r="B29" s="486" t="s">
        <v>675</v>
      </c>
      <c r="C29" s="489">
        <f>'1-Balance Sheet'!C69</f>
        <v>77663</v>
      </c>
      <c r="D29" s="489">
        <f>C29</f>
        <v>77663</v>
      </c>
      <c r="E29" s="488">
        <f t="shared" si="0"/>
        <v>0</v>
      </c>
      <c r="F29" s="481"/>
    </row>
    <row r="30" spans="1:6">
      <c r="A30" s="485" t="s">
        <v>313</v>
      </c>
      <c r="B30" s="486" t="s">
        <v>676</v>
      </c>
      <c r="C30" s="489">
        <f>'1-Balance Sheet'!C70</f>
        <v>369</v>
      </c>
      <c r="D30" s="489">
        <f>C30</f>
        <v>369</v>
      </c>
      <c r="E30" s="488">
        <f t="shared" si="0"/>
        <v>0</v>
      </c>
      <c r="F30" s="481"/>
    </row>
    <row r="31" spans="1:6">
      <c r="A31" s="485" t="s">
        <v>314</v>
      </c>
      <c r="B31" s="486" t="s">
        <v>677</v>
      </c>
      <c r="C31" s="489"/>
      <c r="D31" s="489"/>
      <c r="E31" s="488">
        <f t="shared" si="0"/>
        <v>0</v>
      </c>
      <c r="F31" s="481"/>
    </row>
    <row r="32" spans="1:6">
      <c r="A32" s="485" t="s">
        <v>315</v>
      </c>
      <c r="B32" s="486" t="s">
        <v>678</v>
      </c>
      <c r="C32" s="489"/>
      <c r="D32" s="489"/>
      <c r="E32" s="488">
        <f t="shared" si="0"/>
        <v>0</v>
      </c>
      <c r="F32" s="481"/>
    </row>
    <row r="33" spans="1:7">
      <c r="A33" s="485" t="s">
        <v>679</v>
      </c>
      <c r="B33" s="486" t="s">
        <v>680</v>
      </c>
      <c r="C33" s="489"/>
      <c r="D33" s="489"/>
      <c r="E33" s="488">
        <f t="shared" si="0"/>
        <v>0</v>
      </c>
      <c r="F33" s="481"/>
    </row>
    <row r="34" spans="1:7">
      <c r="A34" s="485" t="s">
        <v>681</v>
      </c>
      <c r="B34" s="486" t="s">
        <v>682</v>
      </c>
      <c r="C34" s="487">
        <f>SUM(C35:C38)</f>
        <v>1490</v>
      </c>
      <c r="D34" s="487">
        <f>SUM(D35:D38)</f>
        <v>1490</v>
      </c>
      <c r="E34" s="488">
        <f>SUM(E35:E38)</f>
        <v>0</v>
      </c>
      <c r="F34" s="481"/>
    </row>
    <row r="35" spans="1:7">
      <c r="A35" s="485" t="s">
        <v>683</v>
      </c>
      <c r="B35" s="486" t="s">
        <v>684</v>
      </c>
      <c r="C35" s="489">
        <v>1490</v>
      </c>
      <c r="D35" s="489">
        <v>1490</v>
      </c>
      <c r="E35" s="488">
        <f t="shared" si="0"/>
        <v>0</v>
      </c>
      <c r="F35" s="481"/>
    </row>
    <row r="36" spans="1:7">
      <c r="A36" s="485" t="s">
        <v>685</v>
      </c>
      <c r="B36" s="486" t="s">
        <v>686</v>
      </c>
      <c r="C36" s="489"/>
      <c r="D36" s="489"/>
      <c r="E36" s="488">
        <f t="shared" si="0"/>
        <v>0</v>
      </c>
      <c r="F36" s="481"/>
    </row>
    <row r="37" spans="1:7">
      <c r="A37" s="485" t="s">
        <v>687</v>
      </c>
      <c r="B37" s="486" t="s">
        <v>688</v>
      </c>
      <c r="C37" s="489"/>
      <c r="D37" s="489"/>
      <c r="E37" s="488">
        <f t="shared" si="0"/>
        <v>0</v>
      </c>
      <c r="F37" s="481"/>
    </row>
    <row r="38" spans="1:7">
      <c r="A38" s="485" t="s">
        <v>689</v>
      </c>
      <c r="B38" s="486" t="s">
        <v>690</v>
      </c>
      <c r="C38" s="489"/>
      <c r="D38" s="489"/>
      <c r="E38" s="488">
        <f t="shared" si="0"/>
        <v>0</v>
      </c>
      <c r="F38" s="481"/>
    </row>
    <row r="39" spans="1:7">
      <c r="A39" s="485" t="s">
        <v>691</v>
      </c>
      <c r="B39" s="486" t="s">
        <v>692</v>
      </c>
      <c r="C39" s="487">
        <f>SUM(C40:C43)</f>
        <v>1274</v>
      </c>
      <c r="D39" s="487">
        <f>SUM(D40:D43)</f>
        <v>1274</v>
      </c>
      <c r="E39" s="488">
        <f>SUM(E40:E43)</f>
        <v>0</v>
      </c>
      <c r="F39" s="481"/>
    </row>
    <row r="40" spans="1:7">
      <c r="A40" s="485" t="s">
        <v>693</v>
      </c>
      <c r="B40" s="486" t="s">
        <v>694</v>
      </c>
      <c r="C40" s="489"/>
      <c r="D40" s="489"/>
      <c r="E40" s="488">
        <f t="shared" si="0"/>
        <v>0</v>
      </c>
      <c r="F40" s="481"/>
    </row>
    <row r="41" spans="1:7">
      <c r="A41" s="485" t="s">
        <v>695</v>
      </c>
      <c r="B41" s="486" t="s">
        <v>696</v>
      </c>
      <c r="C41" s="489"/>
      <c r="D41" s="489"/>
      <c r="E41" s="488">
        <f t="shared" si="0"/>
        <v>0</v>
      </c>
      <c r="F41" s="481"/>
    </row>
    <row r="42" spans="1:7">
      <c r="A42" s="485" t="s">
        <v>697</v>
      </c>
      <c r="B42" s="486" t="s">
        <v>698</v>
      </c>
      <c r="C42" s="489"/>
      <c r="D42" s="489"/>
      <c r="E42" s="488">
        <f t="shared" si="0"/>
        <v>0</v>
      </c>
      <c r="F42" s="481"/>
    </row>
    <row r="43" spans="1:7">
      <c r="A43" s="485" t="s">
        <v>699</v>
      </c>
      <c r="B43" s="486" t="s">
        <v>700</v>
      </c>
      <c r="C43" s="489">
        <f>'1-Balance Sheet'!C75</f>
        <v>1274</v>
      </c>
      <c r="D43" s="489">
        <f>C43</f>
        <v>1274</v>
      </c>
      <c r="E43" s="488">
        <f t="shared" si="0"/>
        <v>0</v>
      </c>
      <c r="F43" s="481"/>
    </row>
    <row r="44" spans="1:7" ht="15.6" thickBot="1">
      <c r="A44" s="490" t="s">
        <v>701</v>
      </c>
      <c r="B44" s="491" t="s">
        <v>702</v>
      </c>
      <c r="C44" s="508">
        <f>C25+C29+C30+C32+C31+C33+C34+C39</f>
        <v>85963</v>
      </c>
      <c r="D44" s="508">
        <f>D25+D29+D30+D32+D31+D33+D34+D39</f>
        <v>85963</v>
      </c>
      <c r="E44" s="509">
        <f>E25+E29+E30+E32+E31+E33+E34+E39</f>
        <v>0</v>
      </c>
      <c r="F44" s="510"/>
    </row>
    <row r="45" spans="1:7" ht="15.6" thickBot="1">
      <c r="A45" s="511" t="s">
        <v>703</v>
      </c>
      <c r="B45" s="512" t="s">
        <v>704</v>
      </c>
      <c r="C45" s="513">
        <f>C44+C22+C20+C10</f>
        <v>87694</v>
      </c>
      <c r="D45" s="513">
        <f>D44+D22+D20+D10</f>
        <v>85963</v>
      </c>
      <c r="E45" s="514">
        <f>E44+E22+E20+E10</f>
        <v>1731</v>
      </c>
      <c r="F45" s="481"/>
    </row>
    <row r="46" spans="1:7">
      <c r="A46" s="515"/>
      <c r="B46" s="516"/>
      <c r="C46" s="517"/>
      <c r="D46" s="517"/>
      <c r="E46" s="517"/>
      <c r="F46" s="481"/>
    </row>
    <row r="47" spans="1:7">
      <c r="A47" s="515"/>
      <c r="B47" s="516"/>
      <c r="C47" s="517"/>
      <c r="D47" s="517"/>
      <c r="E47" s="517"/>
      <c r="F47" s="481"/>
    </row>
    <row r="48" spans="1:7" ht="15.6" thickBot="1">
      <c r="A48" s="515" t="s">
        <v>705</v>
      </c>
      <c r="B48" s="516"/>
      <c r="C48" s="518"/>
      <c r="D48" s="518"/>
      <c r="E48" s="518"/>
      <c r="F48" s="622"/>
      <c r="G48" s="622"/>
    </row>
    <row r="49" spans="1:6" s="412" customFormat="1" ht="15">
      <c r="A49" s="634" t="s">
        <v>473</v>
      </c>
      <c r="B49" s="636" t="s">
        <v>474</v>
      </c>
      <c r="C49" s="638" t="s">
        <v>642</v>
      </c>
      <c r="D49" s="519" t="s">
        <v>706</v>
      </c>
      <c r="E49" s="519"/>
      <c r="F49" s="640"/>
    </row>
    <row r="50" spans="1:6" s="412" customFormat="1" ht="15">
      <c r="A50" s="635"/>
      <c r="B50" s="637"/>
      <c r="C50" s="639"/>
      <c r="D50" s="520" t="s">
        <v>644</v>
      </c>
      <c r="E50" s="520" t="s">
        <v>645</v>
      </c>
      <c r="F50" s="641"/>
    </row>
    <row r="51" spans="1:6" s="412" customFormat="1" ht="15.6" thickBot="1">
      <c r="A51" s="473" t="s">
        <v>1</v>
      </c>
      <c r="B51" s="474" t="s">
        <v>2</v>
      </c>
      <c r="C51" s="475">
        <v>1</v>
      </c>
      <c r="D51" s="475">
        <v>2</v>
      </c>
      <c r="E51" s="521">
        <v>3</v>
      </c>
      <c r="F51" s="597"/>
    </row>
    <row r="52" spans="1:6">
      <c r="A52" s="522" t="s">
        <v>357</v>
      </c>
      <c r="B52" s="523"/>
      <c r="C52" s="524"/>
      <c r="D52" s="524"/>
      <c r="E52" s="524"/>
      <c r="F52" s="598"/>
    </row>
    <row r="53" spans="1:6">
      <c r="A53" s="496" t="s">
        <v>707</v>
      </c>
      <c r="B53" s="525" t="s">
        <v>708</v>
      </c>
      <c r="C53" s="526">
        <f>SUM(C54:C56)</f>
        <v>0</v>
      </c>
      <c r="D53" s="526">
        <f>SUM(D54:D56)</f>
        <v>0</v>
      </c>
      <c r="E53" s="527">
        <f>C53-D53</f>
        <v>0</v>
      </c>
      <c r="F53" s="599"/>
    </row>
    <row r="54" spans="1:6">
      <c r="A54" s="496" t="s">
        <v>709</v>
      </c>
      <c r="B54" s="525" t="s">
        <v>710</v>
      </c>
      <c r="C54" s="19"/>
      <c r="D54" s="19">
        <f>+C54</f>
        <v>0</v>
      </c>
      <c r="E54" s="527">
        <f>C54-D54</f>
        <v>0</v>
      </c>
      <c r="F54" s="600"/>
    </row>
    <row r="55" spans="1:6">
      <c r="A55" s="496" t="s">
        <v>711</v>
      </c>
      <c r="B55" s="525" t="s">
        <v>712</v>
      </c>
      <c r="C55" s="19"/>
      <c r="D55" s="19"/>
      <c r="E55" s="527">
        <f t="shared" ref="E55:E69" si="1">C55-D55</f>
        <v>0</v>
      </c>
      <c r="F55" s="600"/>
    </row>
    <row r="56" spans="1:6">
      <c r="A56" s="496" t="s">
        <v>699</v>
      </c>
      <c r="B56" s="525" t="s">
        <v>713</v>
      </c>
      <c r="C56" s="19"/>
      <c r="D56" s="19"/>
      <c r="E56" s="527">
        <f t="shared" si="1"/>
        <v>0</v>
      </c>
      <c r="F56" s="600"/>
    </row>
    <row r="57" spans="1:6">
      <c r="A57" s="496" t="s">
        <v>714</v>
      </c>
      <c r="B57" s="525" t="s">
        <v>715</v>
      </c>
      <c r="C57" s="526">
        <f>C58+C60</f>
        <v>5210</v>
      </c>
      <c r="D57" s="526">
        <f>D58+D60</f>
        <v>0</v>
      </c>
      <c r="E57" s="527">
        <f t="shared" si="1"/>
        <v>5210</v>
      </c>
      <c r="F57" s="601"/>
    </row>
    <row r="58" spans="1:6">
      <c r="A58" s="496" t="s">
        <v>716</v>
      </c>
      <c r="B58" s="525" t="s">
        <v>717</v>
      </c>
      <c r="C58" s="19">
        <f>'1-Balance Sheet'!G45</f>
        <v>5210</v>
      </c>
      <c r="D58" s="19"/>
      <c r="E58" s="527">
        <f t="shared" si="1"/>
        <v>5210</v>
      </c>
      <c r="F58" s="600"/>
    </row>
    <row r="59" spans="1:6">
      <c r="A59" s="528" t="s">
        <v>718</v>
      </c>
      <c r="B59" s="525" t="s">
        <v>719</v>
      </c>
      <c r="C59" s="19"/>
      <c r="D59" s="19"/>
      <c r="E59" s="527">
        <f t="shared" si="1"/>
        <v>0</v>
      </c>
      <c r="F59" s="600"/>
    </row>
    <row r="60" spans="1:6">
      <c r="A60" s="528" t="s">
        <v>720</v>
      </c>
      <c r="B60" s="525" t="s">
        <v>721</v>
      </c>
      <c r="C60" s="19"/>
      <c r="D60" s="19"/>
      <c r="E60" s="527">
        <f t="shared" si="1"/>
        <v>0</v>
      </c>
      <c r="F60" s="600"/>
    </row>
    <row r="61" spans="1:6">
      <c r="A61" s="528" t="s">
        <v>718</v>
      </c>
      <c r="B61" s="525" t="s">
        <v>722</v>
      </c>
      <c r="C61" s="19"/>
      <c r="D61" s="19"/>
      <c r="E61" s="527">
        <f t="shared" si="1"/>
        <v>0</v>
      </c>
      <c r="F61" s="600"/>
    </row>
    <row r="62" spans="1:6">
      <c r="A62" s="496" t="s">
        <v>723</v>
      </c>
      <c r="B62" s="525" t="s">
        <v>724</v>
      </c>
      <c r="C62" s="19"/>
      <c r="D62" s="19"/>
      <c r="E62" s="527">
        <f t="shared" si="1"/>
        <v>0</v>
      </c>
      <c r="F62" s="600"/>
    </row>
    <row r="63" spans="1:6">
      <c r="A63" s="496" t="s">
        <v>314</v>
      </c>
      <c r="B63" s="525" t="s">
        <v>725</v>
      </c>
      <c r="C63" s="19"/>
      <c r="D63" s="19"/>
      <c r="E63" s="527">
        <f t="shared" si="1"/>
        <v>0</v>
      </c>
      <c r="F63" s="600"/>
    </row>
    <row r="64" spans="1:6">
      <c r="A64" s="496" t="s">
        <v>360</v>
      </c>
      <c r="B64" s="525" t="s">
        <v>726</v>
      </c>
      <c r="C64" s="19"/>
      <c r="D64" s="19"/>
      <c r="E64" s="527">
        <f t="shared" si="1"/>
        <v>0</v>
      </c>
      <c r="F64" s="600"/>
    </row>
    <row r="65" spans="1:16">
      <c r="A65" s="496" t="s">
        <v>727</v>
      </c>
      <c r="B65" s="525" t="s">
        <v>728</v>
      </c>
      <c r="C65" s="19">
        <f>'1-Balance Sheet'!G49</f>
        <v>2594</v>
      </c>
      <c r="D65" s="19"/>
      <c r="E65" s="527">
        <f t="shared" si="1"/>
        <v>2594</v>
      </c>
      <c r="F65" s="600"/>
    </row>
    <row r="66" spans="1:16">
      <c r="A66" s="496" t="s">
        <v>660</v>
      </c>
      <c r="B66" s="525" t="s">
        <v>729</v>
      </c>
      <c r="C66" s="19">
        <f>C65</f>
        <v>2594</v>
      </c>
      <c r="D66" s="19"/>
      <c r="E66" s="527">
        <f t="shared" si="1"/>
        <v>2594</v>
      </c>
      <c r="F66" s="600"/>
    </row>
    <row r="67" spans="1:16" ht="15.6" thickBot="1">
      <c r="A67" s="529" t="s">
        <v>361</v>
      </c>
      <c r="B67" s="530" t="s">
        <v>730</v>
      </c>
      <c r="C67" s="532">
        <f>C53+C57+C62+C63+C64+C65</f>
        <v>7804</v>
      </c>
      <c r="D67" s="531">
        <f>D53+D57+D62+D63+D64+D65</f>
        <v>0</v>
      </c>
      <c r="E67" s="532">
        <f t="shared" si="1"/>
        <v>7804</v>
      </c>
      <c r="F67" s="602"/>
      <c r="P67" s="558"/>
    </row>
    <row r="68" spans="1:16">
      <c r="A68" s="533" t="s">
        <v>731</v>
      </c>
      <c r="B68" s="534"/>
      <c r="C68" s="506"/>
      <c r="D68" s="506"/>
      <c r="E68" s="506"/>
      <c r="F68" s="603"/>
    </row>
    <row r="69" spans="1:16">
      <c r="A69" s="496" t="s">
        <v>732</v>
      </c>
      <c r="B69" s="535" t="s">
        <v>733</v>
      </c>
      <c r="C69" s="19"/>
      <c r="D69" s="19"/>
      <c r="E69" s="527">
        <f t="shared" si="1"/>
        <v>0</v>
      </c>
      <c r="F69" s="600"/>
    </row>
    <row r="70" spans="1:16" ht="15.6" thickBot="1">
      <c r="A70" s="536"/>
      <c r="B70" s="537"/>
      <c r="C70" s="538"/>
      <c r="D70" s="538"/>
      <c r="E70" s="538"/>
      <c r="F70" s="604"/>
    </row>
    <row r="71" spans="1:16">
      <c r="A71" s="522" t="s">
        <v>734</v>
      </c>
      <c r="B71" s="523"/>
      <c r="C71" s="539"/>
      <c r="D71" s="539"/>
      <c r="E71" s="539"/>
      <c r="F71" s="605"/>
    </row>
    <row r="72" spans="1:16">
      <c r="A72" s="496" t="s">
        <v>735</v>
      </c>
      <c r="B72" s="525" t="s">
        <v>736</v>
      </c>
      <c r="C72" s="526">
        <f>SUM(C73:C75)</f>
        <v>2</v>
      </c>
      <c r="D72" s="526">
        <f>SUM(D73:D75)</f>
        <v>2</v>
      </c>
      <c r="E72" s="526">
        <f>SUM(E73:E75)</f>
        <v>0</v>
      </c>
      <c r="F72" s="601"/>
    </row>
    <row r="73" spans="1:16">
      <c r="A73" s="496" t="s">
        <v>737</v>
      </c>
      <c r="B73" s="525" t="s">
        <v>738</v>
      </c>
      <c r="C73" s="19">
        <f>'1-Balance Sheet'!G63</f>
        <v>2</v>
      </c>
      <c r="D73" s="19">
        <f>C73</f>
        <v>2</v>
      </c>
      <c r="E73" s="527">
        <f t="shared" ref="E73:E96" si="2">C73-D73</f>
        <v>0</v>
      </c>
      <c r="F73" s="600"/>
    </row>
    <row r="74" spans="1:16">
      <c r="A74" s="496" t="s">
        <v>739</v>
      </c>
      <c r="B74" s="525" t="s">
        <v>740</v>
      </c>
      <c r="C74" s="19"/>
      <c r="D74" s="19"/>
      <c r="E74" s="527">
        <f t="shared" si="2"/>
        <v>0</v>
      </c>
      <c r="F74" s="600"/>
    </row>
    <row r="75" spans="1:16">
      <c r="A75" s="540" t="s">
        <v>741</v>
      </c>
      <c r="B75" s="525" t="s">
        <v>742</v>
      </c>
      <c r="C75" s="19"/>
      <c r="D75" s="19"/>
      <c r="E75" s="527">
        <f t="shared" si="2"/>
        <v>0</v>
      </c>
      <c r="F75" s="600"/>
    </row>
    <row r="76" spans="1:16">
      <c r="A76" s="496" t="s">
        <v>743</v>
      </c>
      <c r="B76" s="525" t="s">
        <v>744</v>
      </c>
      <c r="C76" s="526">
        <f>C77+C79</f>
        <v>11834</v>
      </c>
      <c r="D76" s="526">
        <f>D77+D79</f>
        <v>11834</v>
      </c>
      <c r="E76" s="526">
        <f>E77+E79</f>
        <v>0</v>
      </c>
      <c r="F76" s="601"/>
    </row>
    <row r="77" spans="1:16">
      <c r="A77" s="496" t="s">
        <v>745</v>
      </c>
      <c r="B77" s="525" t="s">
        <v>746</v>
      </c>
      <c r="C77" s="19">
        <v>11834</v>
      </c>
      <c r="D77" s="19">
        <v>11834</v>
      </c>
      <c r="E77" s="527">
        <f t="shared" si="2"/>
        <v>0</v>
      </c>
      <c r="F77" s="600"/>
    </row>
    <row r="78" spans="1:16">
      <c r="A78" s="496" t="s">
        <v>747</v>
      </c>
      <c r="B78" s="525" t="s">
        <v>748</v>
      </c>
      <c r="C78" s="19"/>
      <c r="D78" s="19"/>
      <c r="E78" s="527">
        <f t="shared" si="2"/>
        <v>0</v>
      </c>
      <c r="F78" s="600"/>
    </row>
    <row r="79" spans="1:16">
      <c r="A79" s="496" t="s">
        <v>749</v>
      </c>
      <c r="B79" s="525" t="s">
        <v>750</v>
      </c>
      <c r="C79" s="19"/>
      <c r="D79" s="19"/>
      <c r="E79" s="527">
        <f t="shared" si="2"/>
        <v>0</v>
      </c>
      <c r="F79" s="600"/>
    </row>
    <row r="80" spans="1:16">
      <c r="A80" s="496" t="s">
        <v>751</v>
      </c>
      <c r="B80" s="525" t="s">
        <v>752</v>
      </c>
      <c r="C80" s="19"/>
      <c r="D80" s="19"/>
      <c r="E80" s="527">
        <f t="shared" si="2"/>
        <v>0</v>
      </c>
      <c r="F80" s="600"/>
    </row>
    <row r="81" spans="1:6">
      <c r="A81" s="496" t="s">
        <v>753</v>
      </c>
      <c r="B81" s="525" t="s">
        <v>754</v>
      </c>
      <c r="C81" s="526">
        <f>SUM(C82:C85)</f>
        <v>1418</v>
      </c>
      <c r="D81" s="526">
        <f>SUM(D82:D85)</f>
        <v>1418</v>
      </c>
      <c r="E81" s="526">
        <f>SUM(E82:E85)</f>
        <v>0</v>
      </c>
      <c r="F81" s="601"/>
    </row>
    <row r="82" spans="1:6">
      <c r="A82" s="496" t="s">
        <v>755</v>
      </c>
      <c r="B82" s="525" t="s">
        <v>756</v>
      </c>
      <c r="C82" s="19"/>
      <c r="D82" s="19"/>
      <c r="E82" s="527">
        <f t="shared" si="2"/>
        <v>0</v>
      </c>
      <c r="F82" s="600"/>
    </row>
    <row r="83" spans="1:6">
      <c r="A83" s="496" t="s">
        <v>757</v>
      </c>
      <c r="B83" s="525" t="s">
        <v>758</v>
      </c>
      <c r="C83" s="19"/>
      <c r="D83" s="19"/>
      <c r="E83" s="527">
        <f t="shared" si="2"/>
        <v>0</v>
      </c>
      <c r="F83" s="600"/>
    </row>
    <row r="84" spans="1:6">
      <c r="A84" s="496" t="s">
        <v>759</v>
      </c>
      <c r="B84" s="525" t="s">
        <v>760</v>
      </c>
      <c r="C84" s="19">
        <v>1418</v>
      </c>
      <c r="D84" s="19">
        <v>1418</v>
      </c>
      <c r="E84" s="527">
        <f t="shared" si="2"/>
        <v>0</v>
      </c>
      <c r="F84" s="600"/>
    </row>
    <row r="85" spans="1:6">
      <c r="A85" s="496" t="s">
        <v>761</v>
      </c>
      <c r="B85" s="525" t="s">
        <v>762</v>
      </c>
      <c r="C85" s="19">
        <f>'1-Balance Sheet'!G61</f>
        <v>0</v>
      </c>
      <c r="D85" s="19">
        <f>C85</f>
        <v>0</v>
      </c>
      <c r="E85" s="527">
        <f t="shared" si="2"/>
        <v>0</v>
      </c>
      <c r="F85" s="600"/>
    </row>
    <row r="86" spans="1:6">
      <c r="A86" s="496" t="s">
        <v>763</v>
      </c>
      <c r="B86" s="525" t="s">
        <v>764</v>
      </c>
      <c r="C86" s="527">
        <f>SUM(C87:C91)+C95</f>
        <v>73073</v>
      </c>
      <c r="D86" s="527">
        <f>SUM(D87:D91)+D95</f>
        <v>73073</v>
      </c>
      <c r="E86" s="527">
        <f>SUM(E87:E91)+E95</f>
        <v>0</v>
      </c>
      <c r="F86" s="599"/>
    </row>
    <row r="87" spans="1:6">
      <c r="A87" s="496" t="s">
        <v>765</v>
      </c>
      <c r="B87" s="525" t="s">
        <v>766</v>
      </c>
      <c r="C87" s="19"/>
      <c r="D87" s="19"/>
      <c r="E87" s="527">
        <f t="shared" si="2"/>
        <v>0</v>
      </c>
      <c r="F87" s="600"/>
    </row>
    <row r="88" spans="1:6">
      <c r="A88" s="496" t="s">
        <v>767</v>
      </c>
      <c r="B88" s="525" t="s">
        <v>768</v>
      </c>
      <c r="C88" s="19">
        <f>'1-Balance Sheet'!G65</f>
        <v>58507</v>
      </c>
      <c r="D88" s="19">
        <f>C88</f>
        <v>58507</v>
      </c>
      <c r="E88" s="527">
        <f t="shared" si="2"/>
        <v>0</v>
      </c>
      <c r="F88" s="600"/>
    </row>
    <row r="89" spans="1:6">
      <c r="A89" s="496" t="s">
        <v>769</v>
      </c>
      <c r="B89" s="525" t="s">
        <v>770</v>
      </c>
      <c r="C89" s="19">
        <f>'1-Balance Sheet'!G66</f>
        <v>1051</v>
      </c>
      <c r="D89" s="19">
        <f>C89</f>
        <v>1051</v>
      </c>
      <c r="E89" s="527">
        <f t="shared" si="2"/>
        <v>0</v>
      </c>
      <c r="F89" s="600"/>
    </row>
    <row r="90" spans="1:6">
      <c r="A90" s="496" t="s">
        <v>771</v>
      </c>
      <c r="B90" s="525" t="s">
        <v>772</v>
      </c>
      <c r="C90" s="19">
        <f>'1-Balance Sheet'!G67</f>
        <v>3752</v>
      </c>
      <c r="D90" s="19">
        <f>C90</f>
        <v>3752</v>
      </c>
      <c r="E90" s="527">
        <f t="shared" si="2"/>
        <v>0</v>
      </c>
      <c r="F90" s="600"/>
    </row>
    <row r="91" spans="1:6">
      <c r="A91" s="496" t="s">
        <v>773</v>
      </c>
      <c r="B91" s="525" t="s">
        <v>774</v>
      </c>
      <c r="C91" s="526">
        <f>SUM(C92:C94)</f>
        <v>9121</v>
      </c>
      <c r="D91" s="526">
        <f>SUM(D92:D94)</f>
        <v>9121</v>
      </c>
      <c r="E91" s="526">
        <f>SUM(E92:E94)</f>
        <v>0</v>
      </c>
      <c r="F91" s="601"/>
    </row>
    <row r="92" spans="1:6">
      <c r="A92" s="496" t="s">
        <v>683</v>
      </c>
      <c r="B92" s="525" t="s">
        <v>775</v>
      </c>
      <c r="C92" s="19">
        <v>684</v>
      </c>
      <c r="D92" s="19">
        <v>684</v>
      </c>
      <c r="E92" s="527">
        <f t="shared" si="2"/>
        <v>0</v>
      </c>
      <c r="F92" s="600"/>
    </row>
    <row r="93" spans="1:6">
      <c r="A93" s="496" t="s">
        <v>685</v>
      </c>
      <c r="B93" s="525" t="s">
        <v>776</v>
      </c>
      <c r="C93" s="19">
        <v>7696</v>
      </c>
      <c r="D93" s="19">
        <v>7696</v>
      </c>
      <c r="E93" s="527">
        <f t="shared" si="2"/>
        <v>0</v>
      </c>
      <c r="F93" s="600"/>
    </row>
    <row r="94" spans="1:6">
      <c r="A94" s="496" t="s">
        <v>689</v>
      </c>
      <c r="B94" s="525" t="s">
        <v>777</v>
      </c>
      <c r="C94" s="19">
        <v>741</v>
      </c>
      <c r="D94" s="19">
        <v>741</v>
      </c>
      <c r="E94" s="527">
        <f t="shared" si="2"/>
        <v>0</v>
      </c>
      <c r="F94" s="600"/>
    </row>
    <row r="95" spans="1:6">
      <c r="A95" s="496" t="s">
        <v>778</v>
      </c>
      <c r="B95" s="525" t="s">
        <v>779</v>
      </c>
      <c r="C95" s="19">
        <v>642</v>
      </c>
      <c r="D95" s="19">
        <v>642</v>
      </c>
      <c r="E95" s="527">
        <f t="shared" si="2"/>
        <v>0</v>
      </c>
      <c r="F95" s="600"/>
    </row>
    <row r="96" spans="1:6">
      <c r="A96" s="496" t="s">
        <v>780</v>
      </c>
      <c r="B96" s="525" t="s">
        <v>781</v>
      </c>
      <c r="C96" s="19">
        <v>6892</v>
      </c>
      <c r="D96" s="19">
        <v>6892</v>
      </c>
      <c r="E96" s="527">
        <f t="shared" si="2"/>
        <v>0</v>
      </c>
      <c r="F96" s="600"/>
    </row>
    <row r="97" spans="1:11" ht="15.6" thickBot="1">
      <c r="A97" s="541" t="s">
        <v>377</v>
      </c>
      <c r="B97" s="530" t="s">
        <v>782</v>
      </c>
      <c r="C97" s="532">
        <f>C86+C81+C76+C72+C96</f>
        <v>93219</v>
      </c>
      <c r="D97" s="532">
        <f>D86+D81+D76+D72+D96</f>
        <v>93219</v>
      </c>
      <c r="E97" s="532">
        <f>E86+E81+E76+E72+E96</f>
        <v>0</v>
      </c>
      <c r="F97" s="606"/>
      <c r="K97" s="542"/>
    </row>
    <row r="98" spans="1:11" ht="15.6" thickBot="1">
      <c r="A98" s="543" t="s">
        <v>783</v>
      </c>
      <c r="B98" s="544" t="s">
        <v>784</v>
      </c>
      <c r="C98" s="545">
        <f>C97+C69+C67</f>
        <v>101023</v>
      </c>
      <c r="D98" s="545">
        <f>D97+D69+D67</f>
        <v>93219</v>
      </c>
      <c r="E98" s="545">
        <f>E97+E69+E67</f>
        <v>7804</v>
      </c>
      <c r="F98" s="607"/>
    </row>
    <row r="99" spans="1:11">
      <c r="A99" s="518"/>
      <c r="B99" s="546"/>
      <c r="C99" s="547"/>
      <c r="D99" s="547"/>
      <c r="E99" s="547"/>
      <c r="F99" s="548"/>
    </row>
    <row r="100" spans="1:11" ht="15.6" thickBot="1">
      <c r="A100" s="515" t="s">
        <v>785</v>
      </c>
      <c r="B100" s="549"/>
      <c r="C100" s="547"/>
      <c r="D100" s="547"/>
      <c r="E100" s="547"/>
      <c r="F100" s="622"/>
      <c r="G100" s="622"/>
    </row>
    <row r="101" spans="1:11" s="551" customFormat="1" ht="30">
      <c r="A101" s="550" t="s">
        <v>473</v>
      </c>
      <c r="B101" s="495" t="s">
        <v>474</v>
      </c>
      <c r="C101" s="468" t="s">
        <v>786</v>
      </c>
      <c r="D101" s="468" t="s">
        <v>787</v>
      </c>
      <c r="E101" s="468" t="s">
        <v>788</v>
      </c>
      <c r="F101" s="608"/>
    </row>
    <row r="102" spans="1:11" s="551" customFormat="1" ht="15.6" thickBot="1">
      <c r="A102" s="552" t="s">
        <v>1</v>
      </c>
      <c r="B102" s="474" t="s">
        <v>2</v>
      </c>
      <c r="C102" s="475">
        <v>1</v>
      </c>
      <c r="D102" s="475">
        <v>2</v>
      </c>
      <c r="E102" s="475">
        <v>3</v>
      </c>
      <c r="F102" s="597"/>
    </row>
    <row r="103" spans="1:11">
      <c r="A103" s="553" t="s">
        <v>789</v>
      </c>
      <c r="B103" s="554" t="s">
        <v>790</v>
      </c>
      <c r="C103" s="555"/>
      <c r="D103" s="555"/>
      <c r="E103" s="555"/>
      <c r="F103" s="605"/>
    </row>
    <row r="104" spans="1:11">
      <c r="A104" s="496" t="s">
        <v>791</v>
      </c>
      <c r="B104" s="525" t="s">
        <v>792</v>
      </c>
      <c r="C104" s="19"/>
      <c r="D104" s="19"/>
      <c r="E104" s="19"/>
      <c r="F104" s="609"/>
    </row>
    <row r="105" spans="1:11" ht="15.6" thickBot="1">
      <c r="A105" s="500" t="s">
        <v>793</v>
      </c>
      <c r="B105" s="556" t="s">
        <v>794</v>
      </c>
      <c r="C105" s="85">
        <f>'1-Balance Sheet'!H71</f>
        <v>8975</v>
      </c>
      <c r="D105" s="85">
        <v>11288</v>
      </c>
      <c r="E105" s="85">
        <v>8975</v>
      </c>
      <c r="F105" s="557">
        <f>C105+D105-E105</f>
        <v>11288</v>
      </c>
      <c r="J105" s="558"/>
    </row>
    <row r="106" spans="1:11" ht="15.6" thickBot="1">
      <c r="A106" s="559" t="s">
        <v>795</v>
      </c>
      <c r="B106" s="560" t="s">
        <v>796</v>
      </c>
      <c r="C106" s="561">
        <f>SUM(C103:C105)</f>
        <v>8975</v>
      </c>
      <c r="D106" s="561">
        <f>SUM(D103:D105)</f>
        <v>11288</v>
      </c>
      <c r="E106" s="561">
        <f>SUM(E103:E105)</f>
        <v>8975</v>
      </c>
      <c r="F106" s="561">
        <f>SUM(F103:F105)</f>
        <v>11288</v>
      </c>
    </row>
    <row r="107" spans="1:11">
      <c r="A107" s="397"/>
      <c r="B107" s="467"/>
      <c r="C107" s="397"/>
      <c r="D107" s="397"/>
      <c r="E107" s="397"/>
    </row>
    <row r="108" spans="1:11">
      <c r="A108" s="397"/>
      <c r="B108" s="467"/>
      <c r="C108" s="397"/>
      <c r="D108" s="397"/>
      <c r="E108" s="397"/>
    </row>
    <row r="109" spans="1:11">
      <c r="A109" s="397" t="s">
        <v>242</v>
      </c>
      <c r="B109" s="349">
        <f>Title!B11</f>
        <v>45777</v>
      </c>
      <c r="C109" s="397"/>
      <c r="D109" s="397"/>
      <c r="E109" s="397"/>
    </row>
    <row r="110" spans="1:11">
      <c r="A110" s="123"/>
      <c r="B110" s="349"/>
      <c r="C110" s="123"/>
      <c r="D110" s="397"/>
      <c r="E110" s="397"/>
    </row>
    <row r="111" spans="1:11">
      <c r="A111" s="611" t="s">
        <v>256</v>
      </c>
      <c r="B111" s="611" t="s">
        <v>517</v>
      </c>
      <c r="C111" s="124"/>
      <c r="D111" s="397"/>
      <c r="E111" s="397"/>
    </row>
    <row r="112" spans="1:11">
      <c r="A112" s="123"/>
      <c r="B112" s="348"/>
      <c r="C112" s="123"/>
      <c r="D112" s="397"/>
      <c r="E112" s="397"/>
    </row>
    <row r="113" spans="1:3" s="397" customFormat="1">
      <c r="A113" s="611" t="s">
        <v>247</v>
      </c>
      <c r="B113" s="611" t="s">
        <v>512</v>
      </c>
      <c r="C113" s="123"/>
    </row>
    <row r="114" spans="1:3" s="397" customFormat="1">
      <c r="A114" s="123"/>
      <c r="B114" s="348"/>
      <c r="C114" s="124"/>
    </row>
    <row r="115" spans="1:3" s="397" customFormat="1">
      <c r="B115" s="467"/>
    </row>
    <row r="116" spans="1:3" s="397" customFormat="1">
      <c r="B116" s="467"/>
    </row>
    <row r="117" spans="1:3" s="397" customFormat="1">
      <c r="B117" s="467"/>
    </row>
    <row r="118" spans="1:3" s="397" customFormat="1">
      <c r="B118" s="467"/>
    </row>
    <row r="119" spans="1:3" s="397" customFormat="1">
      <c r="B119" s="467"/>
    </row>
    <row r="120" spans="1:3" s="397" customFormat="1">
      <c r="B120" s="467"/>
    </row>
    <row r="121" spans="1:3" s="397" customFormat="1">
      <c r="B121" s="467"/>
    </row>
    <row r="122" spans="1:3" s="397" customFormat="1">
      <c r="B122" s="467"/>
    </row>
    <row r="123" spans="1:3" s="397" customFormat="1">
      <c r="B123" s="467"/>
    </row>
    <row r="124" spans="1:3" s="397" customFormat="1">
      <c r="B124" s="467"/>
    </row>
    <row r="125" spans="1:3" s="397" customFormat="1">
      <c r="B125" s="467"/>
    </row>
    <row r="126" spans="1:3" s="397" customFormat="1">
      <c r="B126" s="467"/>
    </row>
    <row r="127" spans="1:3" s="397" customFormat="1">
      <c r="B127" s="467"/>
    </row>
    <row r="128" spans="1:3" s="397" customFormat="1">
      <c r="B128" s="467"/>
    </row>
    <row r="129" spans="2:2" s="397" customFormat="1">
      <c r="B129" s="467"/>
    </row>
    <row r="130" spans="2:2" s="397" customFormat="1">
      <c r="B130" s="467"/>
    </row>
    <row r="131" spans="2:2" s="397" customFormat="1">
      <c r="B131" s="467"/>
    </row>
    <row r="132" spans="2:2" s="397" customFormat="1">
      <c r="B132" s="467"/>
    </row>
    <row r="133" spans="2:2" s="397" customFormat="1">
      <c r="B133" s="467"/>
    </row>
    <row r="134" spans="2:2" s="397" customFormat="1">
      <c r="B134" s="467"/>
    </row>
    <row r="135" spans="2:2" s="397" customFormat="1">
      <c r="B135" s="467"/>
    </row>
    <row r="136" spans="2:2" s="397" customFormat="1">
      <c r="B136" s="467"/>
    </row>
    <row r="137" spans="2:2" s="397" customFormat="1">
      <c r="B137" s="467"/>
    </row>
    <row r="138" spans="2:2" s="397" customFormat="1">
      <c r="B138" s="467"/>
    </row>
    <row r="139" spans="2:2" s="397" customFormat="1">
      <c r="B139" s="467"/>
    </row>
    <row r="140" spans="2:2" s="397" customFormat="1">
      <c r="B140" s="467"/>
    </row>
    <row r="141" spans="2:2" s="397" customFormat="1">
      <c r="B141" s="467"/>
    </row>
  </sheetData>
  <mergeCells count="11">
    <mergeCell ref="F48:G48"/>
    <mergeCell ref="A1:E1"/>
    <mergeCell ref="D6:E6"/>
    <mergeCell ref="A7:A8"/>
    <mergeCell ref="B7:B8"/>
    <mergeCell ref="C7:C8"/>
    <mergeCell ref="A49:A50"/>
    <mergeCell ref="B49:B50"/>
    <mergeCell ref="C49:C50"/>
    <mergeCell ref="F49:F50"/>
    <mergeCell ref="F100:G100"/>
  </mergeCells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0:D10 F92:F96 C103:E105 F82:F85 C87:D90 F87:F90 C82:D85 C92:D96" xr:uid="{28C4BF2D-08BC-48DC-AEB4-B2E02B25ADC0}">
      <formula1>0</formula1>
      <formula2>9999999999999990</formula2>
    </dataValidation>
  </dataValidations>
  <pageMargins left="0.70866141732283472" right="0.70866141732283472" top="0.74803149606299213" bottom="0.74803149606299213" header="0.31496062992125984" footer="0.31496062992125984"/>
  <pageSetup scale="62" fitToHeight="2" orientation="portrait" r:id="rId1"/>
  <rowBreaks count="1" manualBreakCount="1">
    <brk id="46" max="6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781C1F-DD7A-4183-A131-AC0256393A0B}">
  <sheetPr>
    <pageSetUpPr fitToPage="1"/>
  </sheetPr>
  <dimension ref="A1:P237"/>
  <sheetViews>
    <sheetView view="pageBreakPreview" zoomScale="80" zoomScaleNormal="75" zoomScaleSheetLayoutView="80" workbookViewId="0">
      <pane xSplit="2" ySplit="11" topLeftCell="C12" activePane="bottomRight" state="frozen"/>
      <selection activeCell="B24" sqref="B24"/>
      <selection pane="topRight" activeCell="B24" sqref="B24"/>
      <selection pane="bottomLeft" activeCell="B24" sqref="B24"/>
      <selection pane="bottomRight" activeCell="B24" sqref="B24"/>
    </sheetView>
  </sheetViews>
  <sheetFormatPr defaultColWidth="10.59765625" defaultRowHeight="15.3"/>
  <cols>
    <col min="1" max="1" width="51.8984375" style="396" customWidth="1"/>
    <col min="2" max="2" width="10.59765625" style="562" customWidth="1"/>
    <col min="3" max="7" width="13.59765625" style="396" customWidth="1"/>
    <col min="8" max="9" width="14.59765625" style="396" customWidth="1"/>
    <col min="10" max="13" width="10.59765625" style="397"/>
    <col min="14" max="14" width="13.5" style="397" bestFit="1" customWidth="1"/>
    <col min="15" max="16" width="10.59765625" style="397"/>
    <col min="17" max="16384" width="10.59765625" style="396"/>
  </cols>
  <sheetData>
    <row r="1" spans="1:16" s="397" customFormat="1">
      <c r="A1" s="127" t="s">
        <v>797</v>
      </c>
      <c r="B1" s="127"/>
      <c r="C1" s="127"/>
      <c r="D1" s="127"/>
      <c r="E1" s="152"/>
      <c r="F1" s="152"/>
      <c r="G1" s="152"/>
      <c r="H1" s="152"/>
      <c r="I1" s="152"/>
      <c r="J1" s="152"/>
      <c r="K1" s="152"/>
      <c r="L1" s="563"/>
      <c r="M1" s="152"/>
      <c r="N1" s="152"/>
      <c r="O1" s="152"/>
    </row>
    <row r="2" spans="1:16" s="397" customFormat="1">
      <c r="A2" s="405"/>
      <c r="B2" s="127"/>
      <c r="C2" s="127"/>
      <c r="D2" s="127"/>
      <c r="E2" s="152"/>
      <c r="F2" s="152"/>
      <c r="G2" s="152"/>
      <c r="H2" s="152"/>
      <c r="I2" s="152"/>
      <c r="J2" s="152"/>
      <c r="K2" s="152"/>
      <c r="L2" s="563"/>
      <c r="M2" s="152"/>
      <c r="N2" s="152"/>
      <c r="O2" s="152"/>
    </row>
    <row r="3" spans="1:16" s="397" customFormat="1">
      <c r="A3" s="127"/>
      <c r="B3" s="127"/>
      <c r="C3" s="127"/>
      <c r="D3" s="127"/>
      <c r="E3" s="152"/>
      <c r="F3" s="152"/>
      <c r="G3" s="152"/>
      <c r="H3" s="152"/>
      <c r="I3" s="152"/>
      <c r="J3" s="152"/>
      <c r="K3" s="152"/>
      <c r="L3" s="152"/>
      <c r="O3" s="152"/>
    </row>
    <row r="4" spans="1:16" s="397" customFormat="1">
      <c r="A4" s="465" t="s">
        <v>511</v>
      </c>
      <c r="B4" s="564"/>
      <c r="C4" s="398"/>
      <c r="D4" s="398"/>
      <c r="E4" s="151"/>
      <c r="F4" s="151"/>
      <c r="G4" s="264"/>
      <c r="H4" s="265"/>
      <c r="I4" s="151"/>
      <c r="J4" s="151"/>
      <c r="K4" s="151"/>
      <c r="L4" s="151"/>
      <c r="O4" s="152"/>
    </row>
    <row r="5" spans="1:16" s="397" customFormat="1">
      <c r="A5" s="117">
        <v>205744019</v>
      </c>
      <c r="B5" s="127"/>
      <c r="C5" s="127"/>
      <c r="D5" s="127"/>
      <c r="E5" s="565"/>
      <c r="F5" s="565"/>
      <c r="G5" s="264"/>
      <c r="H5" s="566"/>
      <c r="I5" s="565"/>
      <c r="J5" s="565"/>
      <c r="K5" s="563"/>
      <c r="L5" s="151"/>
      <c r="O5" s="565"/>
    </row>
    <row r="6" spans="1:16" s="397" customFormat="1">
      <c r="A6" s="408" t="str">
        <f>'Exerpt 7'!A6</f>
        <v>as of 31.12.2024</v>
      </c>
      <c r="B6" s="467"/>
      <c r="G6" s="264"/>
      <c r="H6" s="567"/>
    </row>
    <row r="7" spans="1:16" s="397" customFormat="1" ht="15.6" thickBot="1">
      <c r="B7" s="467"/>
      <c r="H7" s="622" t="s">
        <v>507</v>
      </c>
      <c r="I7" s="622"/>
    </row>
    <row r="8" spans="1:16" s="411" customFormat="1" ht="21" customHeight="1">
      <c r="A8" s="649" t="s">
        <v>473</v>
      </c>
      <c r="B8" s="651" t="s">
        <v>474</v>
      </c>
      <c r="C8" s="568" t="s">
        <v>798</v>
      </c>
      <c r="D8" s="569"/>
      <c r="E8" s="569"/>
      <c r="F8" s="569" t="s">
        <v>799</v>
      </c>
      <c r="G8" s="569"/>
      <c r="H8" s="569"/>
      <c r="I8" s="570"/>
      <c r="J8" s="412"/>
      <c r="K8" s="412"/>
      <c r="L8" s="412"/>
      <c r="M8" s="412"/>
      <c r="N8" s="412"/>
      <c r="O8" s="412"/>
      <c r="P8" s="412"/>
    </row>
    <row r="9" spans="1:16" s="411" customFormat="1" ht="24" customHeight="1">
      <c r="A9" s="650"/>
      <c r="B9" s="652"/>
      <c r="C9" s="571" t="s">
        <v>800</v>
      </c>
      <c r="D9" s="571" t="s">
        <v>801</v>
      </c>
      <c r="E9" s="571" t="s">
        <v>802</v>
      </c>
      <c r="F9" s="572" t="s">
        <v>803</v>
      </c>
      <c r="G9" s="573" t="s">
        <v>804</v>
      </c>
      <c r="H9" s="573"/>
      <c r="I9" s="653" t="s">
        <v>805</v>
      </c>
      <c r="J9" s="412"/>
      <c r="K9" s="412"/>
      <c r="L9" s="412"/>
      <c r="M9" s="412"/>
      <c r="N9" s="412"/>
      <c r="O9" s="412"/>
      <c r="P9" s="412"/>
    </row>
    <row r="10" spans="1:16" s="411" customFormat="1" ht="24" customHeight="1">
      <c r="A10" s="650"/>
      <c r="B10" s="652"/>
      <c r="C10" s="571"/>
      <c r="D10" s="571"/>
      <c r="E10" s="571"/>
      <c r="F10" s="572"/>
      <c r="G10" s="574" t="s">
        <v>496</v>
      </c>
      <c r="H10" s="574" t="s">
        <v>497</v>
      </c>
      <c r="I10" s="654"/>
      <c r="J10" s="412"/>
      <c r="K10" s="412"/>
      <c r="L10" s="412"/>
      <c r="M10" s="412"/>
      <c r="N10" s="412"/>
      <c r="O10" s="412"/>
      <c r="P10" s="412"/>
    </row>
    <row r="11" spans="1:16" ht="15.6" thickBot="1">
      <c r="A11" s="575" t="s">
        <v>1</v>
      </c>
      <c r="B11" s="576" t="s">
        <v>2</v>
      </c>
      <c r="C11" s="577">
        <v>1</v>
      </c>
      <c r="D11" s="577">
        <v>2</v>
      </c>
      <c r="E11" s="577">
        <v>3</v>
      </c>
      <c r="F11" s="577">
        <v>4</v>
      </c>
      <c r="G11" s="577">
        <v>5</v>
      </c>
      <c r="H11" s="577">
        <v>6</v>
      </c>
      <c r="I11" s="578">
        <v>7</v>
      </c>
    </row>
    <row r="12" spans="1:16">
      <c r="A12" s="579" t="s">
        <v>806</v>
      </c>
      <c r="B12" s="580"/>
      <c r="C12" s="581"/>
      <c r="D12" s="581"/>
      <c r="E12" s="581"/>
      <c r="F12" s="581"/>
      <c r="G12" s="581"/>
      <c r="H12" s="581"/>
      <c r="I12" s="582"/>
    </row>
    <row r="13" spans="1:16">
      <c r="A13" s="583" t="s">
        <v>807</v>
      </c>
      <c r="B13" s="584" t="s">
        <v>808</v>
      </c>
      <c r="C13" s="585"/>
      <c r="D13" s="585"/>
      <c r="E13" s="585"/>
      <c r="F13" s="585">
        <v>32896</v>
      </c>
      <c r="G13" s="585"/>
      <c r="H13" s="585"/>
      <c r="I13" s="586">
        <f>F13+G13-H13</f>
        <v>32896</v>
      </c>
    </row>
    <row r="14" spans="1:16">
      <c r="A14" s="583" t="s">
        <v>809</v>
      </c>
      <c r="B14" s="584" t="s">
        <v>810</v>
      </c>
      <c r="C14" s="585"/>
      <c r="D14" s="585"/>
      <c r="E14" s="585"/>
      <c r="F14" s="585"/>
      <c r="G14" s="585"/>
      <c r="H14" s="585"/>
      <c r="I14" s="586">
        <f t="shared" ref="I14:I27" si="0">F14+G14-H14</f>
        <v>0</v>
      </c>
    </row>
    <row r="15" spans="1:16">
      <c r="A15" s="583" t="s">
        <v>628</v>
      </c>
      <c r="B15" s="584" t="s">
        <v>811</v>
      </c>
      <c r="C15" s="585"/>
      <c r="D15" s="585"/>
      <c r="E15" s="585"/>
      <c r="F15" s="585"/>
      <c r="G15" s="585"/>
      <c r="H15" s="585"/>
      <c r="I15" s="586">
        <f t="shared" si="0"/>
        <v>0</v>
      </c>
    </row>
    <row r="16" spans="1:16">
      <c r="A16" s="583" t="s">
        <v>812</v>
      </c>
      <c r="B16" s="584" t="s">
        <v>813</v>
      </c>
      <c r="C16" s="585"/>
      <c r="D16" s="585"/>
      <c r="E16" s="585"/>
      <c r="F16" s="585"/>
      <c r="G16" s="585"/>
      <c r="H16" s="585"/>
      <c r="I16" s="586">
        <f t="shared" si="0"/>
        <v>0</v>
      </c>
    </row>
    <row r="17" spans="1:9">
      <c r="A17" s="583" t="s">
        <v>375</v>
      </c>
      <c r="B17" s="584" t="s">
        <v>814</v>
      </c>
      <c r="C17" s="585"/>
      <c r="D17" s="585"/>
      <c r="E17" s="585"/>
      <c r="F17" s="585"/>
      <c r="G17" s="585"/>
      <c r="H17" s="585"/>
      <c r="I17" s="586">
        <f t="shared" si="0"/>
        <v>0</v>
      </c>
    </row>
    <row r="18" spans="1:9" ht="15.6" thickBot="1">
      <c r="A18" s="587" t="s">
        <v>815</v>
      </c>
      <c r="B18" s="588" t="s">
        <v>816</v>
      </c>
      <c r="C18" s="589">
        <f t="shared" ref="C18:H18" si="1">C13+C14+C16+C17</f>
        <v>0</v>
      </c>
      <c r="D18" s="589">
        <f t="shared" si="1"/>
        <v>0</v>
      </c>
      <c r="E18" s="589">
        <f t="shared" si="1"/>
        <v>0</v>
      </c>
      <c r="F18" s="589">
        <f t="shared" si="1"/>
        <v>32896</v>
      </c>
      <c r="G18" s="589">
        <f t="shared" si="1"/>
        <v>0</v>
      </c>
      <c r="H18" s="589">
        <f t="shared" si="1"/>
        <v>0</v>
      </c>
      <c r="I18" s="590">
        <f t="shared" si="0"/>
        <v>32896</v>
      </c>
    </row>
    <row r="19" spans="1:9">
      <c r="A19" s="579" t="s">
        <v>817</v>
      </c>
      <c r="B19" s="591"/>
      <c r="C19" s="592"/>
      <c r="D19" s="592"/>
      <c r="E19" s="592"/>
      <c r="F19" s="592"/>
      <c r="G19" s="592"/>
      <c r="H19" s="592"/>
      <c r="I19" s="593"/>
    </row>
    <row r="20" spans="1:9">
      <c r="A20" s="583" t="s">
        <v>807</v>
      </c>
      <c r="B20" s="584" t="s">
        <v>818</v>
      </c>
      <c r="C20" s="585"/>
      <c r="D20" s="585"/>
      <c r="E20" s="585"/>
      <c r="F20" s="585"/>
      <c r="G20" s="585"/>
      <c r="H20" s="585"/>
      <c r="I20" s="586">
        <f t="shared" si="0"/>
        <v>0</v>
      </c>
    </row>
    <row r="21" spans="1:9">
      <c r="A21" s="583" t="s">
        <v>819</v>
      </c>
      <c r="B21" s="584" t="s">
        <v>820</v>
      </c>
      <c r="C21" s="585"/>
      <c r="D21" s="585"/>
      <c r="E21" s="585"/>
      <c r="F21" s="585"/>
      <c r="G21" s="585"/>
      <c r="H21" s="585"/>
      <c r="I21" s="586">
        <f t="shared" si="0"/>
        <v>0</v>
      </c>
    </row>
    <row r="22" spans="1:9">
      <c r="A22" s="583" t="s">
        <v>821</v>
      </c>
      <c r="B22" s="584" t="s">
        <v>822</v>
      </c>
      <c r="C22" s="585"/>
      <c r="D22" s="585"/>
      <c r="E22" s="585"/>
      <c r="F22" s="585"/>
      <c r="G22" s="585"/>
      <c r="H22" s="585"/>
      <c r="I22" s="586">
        <f t="shared" si="0"/>
        <v>0</v>
      </c>
    </row>
    <row r="23" spans="1:9">
      <c r="A23" s="583" t="s">
        <v>823</v>
      </c>
      <c r="B23" s="584" t="s">
        <v>824</v>
      </c>
      <c r="C23" s="585"/>
      <c r="D23" s="585"/>
      <c r="E23" s="585"/>
      <c r="F23" s="585"/>
      <c r="G23" s="585"/>
      <c r="H23" s="585"/>
      <c r="I23" s="586">
        <f t="shared" si="0"/>
        <v>0</v>
      </c>
    </row>
    <row r="24" spans="1:9">
      <c r="A24" s="583" t="s">
        <v>825</v>
      </c>
      <c r="B24" s="584" t="s">
        <v>826</v>
      </c>
      <c r="C24" s="585"/>
      <c r="D24" s="585"/>
      <c r="E24" s="585"/>
      <c r="F24" s="585"/>
      <c r="G24" s="585"/>
      <c r="H24" s="585"/>
      <c r="I24" s="586">
        <f t="shared" si="0"/>
        <v>0</v>
      </c>
    </row>
    <row r="25" spans="1:9">
      <c r="A25" s="583" t="s">
        <v>827</v>
      </c>
      <c r="B25" s="584" t="s">
        <v>828</v>
      </c>
      <c r="C25" s="585"/>
      <c r="D25" s="585"/>
      <c r="E25" s="585"/>
      <c r="F25" s="585"/>
      <c r="G25" s="585"/>
      <c r="H25" s="585"/>
      <c r="I25" s="586">
        <f t="shared" si="0"/>
        <v>0</v>
      </c>
    </row>
    <row r="26" spans="1:9">
      <c r="A26" s="594" t="s">
        <v>829</v>
      </c>
      <c r="B26" s="584" t="s">
        <v>830</v>
      </c>
      <c r="C26" s="585"/>
      <c r="D26" s="585"/>
      <c r="E26" s="585"/>
      <c r="F26" s="585"/>
      <c r="G26" s="585"/>
      <c r="H26" s="585"/>
      <c r="I26" s="586">
        <f t="shared" si="0"/>
        <v>0</v>
      </c>
    </row>
    <row r="27" spans="1:9" ht="15.6" thickBot="1">
      <c r="A27" s="595" t="s">
        <v>831</v>
      </c>
      <c r="B27" s="588" t="s">
        <v>832</v>
      </c>
      <c r="C27" s="589">
        <f t="shared" ref="C27:H27" si="2">SUM(C20:C26)</f>
        <v>0</v>
      </c>
      <c r="D27" s="589">
        <f t="shared" si="2"/>
        <v>0</v>
      </c>
      <c r="E27" s="589">
        <f t="shared" si="2"/>
        <v>0</v>
      </c>
      <c r="F27" s="589">
        <f t="shared" si="2"/>
        <v>0</v>
      </c>
      <c r="G27" s="589">
        <f t="shared" si="2"/>
        <v>0</v>
      </c>
      <c r="H27" s="589">
        <f t="shared" si="2"/>
        <v>0</v>
      </c>
      <c r="I27" s="590">
        <f t="shared" si="0"/>
        <v>0</v>
      </c>
    </row>
    <row r="28" spans="1:9" s="397" customFormat="1">
      <c r="B28" s="467"/>
      <c r="D28" s="542"/>
      <c r="E28" s="542"/>
      <c r="F28" s="542"/>
      <c r="G28" s="542"/>
      <c r="H28" s="542"/>
      <c r="I28" s="542"/>
    </row>
    <row r="29" spans="1:9" s="397" customFormat="1">
      <c r="B29" s="467"/>
      <c r="D29" s="542"/>
      <c r="E29" s="542"/>
      <c r="F29" s="542"/>
      <c r="G29" s="542"/>
      <c r="H29" s="542"/>
      <c r="I29" s="542"/>
    </row>
    <row r="30" spans="1:9" s="397" customFormat="1">
      <c r="A30" s="397" t="s">
        <v>242</v>
      </c>
      <c r="B30" s="349">
        <f>Title!B11</f>
        <v>45777</v>
      </c>
      <c r="D30" s="542"/>
      <c r="E30" s="542"/>
      <c r="F30" s="542"/>
      <c r="G30" s="542"/>
      <c r="H30" s="542"/>
      <c r="I30" s="542"/>
    </row>
    <row r="31" spans="1:9" s="397" customFormat="1">
      <c r="A31" s="123"/>
      <c r="B31" s="349"/>
      <c r="D31" s="542"/>
      <c r="E31" s="542"/>
      <c r="F31" s="542"/>
      <c r="G31" s="542"/>
      <c r="H31" s="542"/>
      <c r="I31" s="542"/>
    </row>
    <row r="32" spans="1:9" s="397" customFormat="1">
      <c r="A32" s="611" t="s">
        <v>256</v>
      </c>
      <c r="B32" s="611" t="s">
        <v>517</v>
      </c>
      <c r="D32" s="542"/>
      <c r="E32" s="542"/>
      <c r="F32" s="542"/>
      <c r="G32" s="542"/>
      <c r="H32" s="542"/>
      <c r="I32" s="542"/>
    </row>
    <row r="33" spans="1:9" s="397" customFormat="1">
      <c r="A33" s="123"/>
      <c r="B33" s="348"/>
      <c r="D33" s="542"/>
      <c r="E33" s="542"/>
      <c r="F33" s="542"/>
      <c r="G33" s="542"/>
      <c r="H33" s="542"/>
      <c r="I33" s="542"/>
    </row>
    <row r="34" spans="1:9" s="397" customFormat="1">
      <c r="A34" s="611" t="s">
        <v>247</v>
      </c>
      <c r="B34" s="611" t="s">
        <v>512</v>
      </c>
      <c r="D34" s="542"/>
      <c r="E34" s="542"/>
      <c r="F34" s="542"/>
      <c r="G34" s="542"/>
      <c r="H34" s="542"/>
      <c r="I34" s="542"/>
    </row>
    <row r="35" spans="1:9" s="397" customFormat="1">
      <c r="B35" s="467"/>
      <c r="D35" s="542"/>
      <c r="E35" s="542"/>
      <c r="F35" s="542"/>
      <c r="G35" s="542"/>
      <c r="H35" s="542"/>
      <c r="I35" s="542"/>
    </row>
    <row r="36" spans="1:9" s="397" customFormat="1">
      <c r="B36" s="467"/>
      <c r="D36" s="542"/>
      <c r="E36" s="542"/>
      <c r="F36" s="542"/>
      <c r="G36" s="542"/>
      <c r="H36" s="542"/>
      <c r="I36" s="542"/>
    </row>
    <row r="37" spans="1:9" s="397" customFormat="1">
      <c r="B37" s="467"/>
      <c r="D37" s="542"/>
      <c r="E37" s="542"/>
      <c r="F37" s="542"/>
      <c r="G37" s="542"/>
      <c r="H37" s="542"/>
      <c r="I37" s="542"/>
    </row>
    <row r="38" spans="1:9" s="397" customFormat="1">
      <c r="B38" s="467"/>
      <c r="D38" s="542"/>
      <c r="E38" s="542"/>
      <c r="F38" s="542"/>
      <c r="G38" s="542"/>
      <c r="H38" s="542"/>
      <c r="I38" s="542"/>
    </row>
    <row r="39" spans="1:9" s="397" customFormat="1">
      <c r="B39" s="467"/>
      <c r="D39" s="542"/>
      <c r="E39" s="542"/>
      <c r="F39" s="542"/>
      <c r="G39" s="542"/>
      <c r="H39" s="542"/>
      <c r="I39" s="542"/>
    </row>
    <row r="40" spans="1:9" s="397" customFormat="1">
      <c r="B40" s="467"/>
      <c r="D40" s="542"/>
      <c r="E40" s="542"/>
      <c r="F40" s="542"/>
      <c r="G40" s="542"/>
      <c r="H40" s="542"/>
      <c r="I40" s="542"/>
    </row>
    <row r="41" spans="1:9" s="397" customFormat="1">
      <c r="B41" s="467"/>
      <c r="D41" s="542"/>
      <c r="E41" s="542"/>
      <c r="F41" s="542"/>
      <c r="G41" s="542"/>
      <c r="H41" s="542"/>
      <c r="I41" s="542"/>
    </row>
    <row r="42" spans="1:9" s="397" customFormat="1">
      <c r="B42" s="467"/>
      <c r="D42" s="542"/>
      <c r="E42" s="542"/>
      <c r="F42" s="542"/>
      <c r="G42" s="542"/>
      <c r="H42" s="542"/>
      <c r="I42" s="542"/>
    </row>
    <row r="43" spans="1:9" s="397" customFormat="1">
      <c r="B43" s="467"/>
      <c r="D43" s="542"/>
      <c r="E43" s="542"/>
      <c r="F43" s="542"/>
      <c r="G43" s="542"/>
      <c r="H43" s="542"/>
      <c r="I43" s="542"/>
    </row>
    <row r="44" spans="1:9" s="397" customFormat="1">
      <c r="B44" s="467"/>
      <c r="D44" s="542"/>
      <c r="E44" s="542"/>
      <c r="F44" s="542"/>
      <c r="G44" s="542"/>
      <c r="H44" s="542"/>
      <c r="I44" s="542"/>
    </row>
    <row r="45" spans="1:9" s="397" customFormat="1">
      <c r="B45" s="467"/>
      <c r="D45" s="542"/>
      <c r="E45" s="542"/>
      <c r="F45" s="542"/>
      <c r="G45" s="542"/>
      <c r="H45" s="542"/>
      <c r="I45" s="542"/>
    </row>
    <row r="46" spans="1:9" s="397" customFormat="1">
      <c r="B46" s="467"/>
      <c r="D46" s="542"/>
      <c r="E46" s="542"/>
      <c r="F46" s="542"/>
      <c r="G46" s="542"/>
      <c r="H46" s="542"/>
      <c r="I46" s="542"/>
    </row>
    <row r="47" spans="1:9" s="397" customFormat="1">
      <c r="B47" s="467"/>
      <c r="D47" s="542"/>
      <c r="E47" s="542"/>
      <c r="F47" s="542"/>
      <c r="G47" s="542"/>
      <c r="H47" s="542"/>
      <c r="I47" s="542"/>
    </row>
    <row r="48" spans="1:9" s="397" customFormat="1">
      <c r="B48" s="467"/>
      <c r="D48" s="542"/>
      <c r="E48" s="542"/>
      <c r="F48" s="542"/>
      <c r="G48" s="542"/>
      <c r="H48" s="542"/>
      <c r="I48" s="542"/>
    </row>
    <row r="49" spans="2:9" s="397" customFormat="1">
      <c r="B49" s="467"/>
      <c r="D49" s="542"/>
      <c r="E49" s="542"/>
      <c r="F49" s="542"/>
      <c r="G49" s="542"/>
      <c r="H49" s="542"/>
      <c r="I49" s="542"/>
    </row>
    <row r="50" spans="2:9" s="397" customFormat="1">
      <c r="B50" s="467"/>
      <c r="D50" s="542"/>
      <c r="E50" s="542"/>
      <c r="F50" s="542"/>
      <c r="G50" s="542"/>
      <c r="H50" s="542"/>
      <c r="I50" s="542"/>
    </row>
    <row r="51" spans="2:9" s="397" customFormat="1">
      <c r="B51" s="467"/>
      <c r="D51" s="542"/>
      <c r="E51" s="542"/>
      <c r="F51" s="542"/>
      <c r="G51" s="542"/>
      <c r="H51" s="542"/>
      <c r="I51" s="542"/>
    </row>
    <row r="52" spans="2:9" s="397" customFormat="1">
      <c r="B52" s="467"/>
      <c r="D52" s="542"/>
      <c r="E52" s="542"/>
      <c r="F52" s="542"/>
      <c r="G52" s="542"/>
      <c r="H52" s="542"/>
      <c r="I52" s="542"/>
    </row>
    <row r="53" spans="2:9" s="397" customFormat="1">
      <c r="B53" s="467"/>
      <c r="D53" s="542"/>
      <c r="E53" s="542"/>
      <c r="F53" s="542"/>
      <c r="G53" s="542"/>
      <c r="H53" s="542"/>
      <c r="I53" s="542"/>
    </row>
    <row r="54" spans="2:9" s="397" customFormat="1">
      <c r="B54" s="467"/>
      <c r="D54" s="542"/>
      <c r="E54" s="542"/>
      <c r="F54" s="542"/>
      <c r="G54" s="542"/>
      <c r="H54" s="542"/>
      <c r="I54" s="542"/>
    </row>
    <row r="55" spans="2:9" s="397" customFormat="1">
      <c r="B55" s="467"/>
      <c r="D55" s="542"/>
      <c r="E55" s="542"/>
      <c r="F55" s="542"/>
      <c r="G55" s="542"/>
      <c r="H55" s="542"/>
      <c r="I55" s="542"/>
    </row>
    <row r="56" spans="2:9" s="397" customFormat="1">
      <c r="B56" s="467"/>
      <c r="D56" s="542"/>
      <c r="E56" s="542"/>
      <c r="F56" s="542"/>
      <c r="G56" s="542"/>
      <c r="H56" s="542"/>
      <c r="I56" s="542"/>
    </row>
    <row r="57" spans="2:9">
      <c r="D57" s="596"/>
      <c r="E57" s="596"/>
      <c r="F57" s="596"/>
      <c r="G57" s="596"/>
      <c r="H57" s="596"/>
      <c r="I57" s="596"/>
    </row>
    <row r="58" spans="2:9">
      <c r="D58" s="596"/>
      <c r="E58" s="596"/>
      <c r="F58" s="596"/>
      <c r="G58" s="596"/>
      <c r="H58" s="596"/>
      <c r="I58" s="596"/>
    </row>
    <row r="59" spans="2:9">
      <c r="D59" s="596"/>
      <c r="E59" s="596"/>
      <c r="F59" s="596"/>
      <c r="G59" s="596"/>
      <c r="H59" s="596"/>
      <c r="I59" s="596"/>
    </row>
    <row r="60" spans="2:9">
      <c r="D60" s="596"/>
      <c r="E60" s="596"/>
      <c r="F60" s="596"/>
      <c r="G60" s="596"/>
      <c r="H60" s="596"/>
      <c r="I60" s="596"/>
    </row>
    <row r="61" spans="2:9">
      <c r="D61" s="596"/>
      <c r="E61" s="596"/>
      <c r="F61" s="596"/>
      <c r="G61" s="596"/>
      <c r="H61" s="596"/>
      <c r="I61" s="596"/>
    </row>
    <row r="62" spans="2:9">
      <c r="D62" s="596"/>
      <c r="E62" s="596"/>
      <c r="F62" s="596"/>
      <c r="G62" s="596"/>
      <c r="H62" s="596"/>
      <c r="I62" s="596"/>
    </row>
    <row r="63" spans="2:9">
      <c r="D63" s="596"/>
      <c r="E63" s="596"/>
      <c r="F63" s="596"/>
      <c r="G63" s="596"/>
      <c r="H63" s="596"/>
      <c r="I63" s="596"/>
    </row>
    <row r="64" spans="2:9">
      <c r="D64" s="596"/>
      <c r="E64" s="596"/>
      <c r="F64" s="596"/>
      <c r="G64" s="596"/>
      <c r="H64" s="596"/>
      <c r="I64" s="596"/>
    </row>
    <row r="65" spans="4:9">
      <c r="D65" s="596"/>
      <c r="E65" s="596"/>
      <c r="F65" s="596"/>
      <c r="G65" s="596"/>
      <c r="H65" s="596"/>
      <c r="I65" s="596"/>
    </row>
    <row r="66" spans="4:9">
      <c r="D66" s="596"/>
      <c r="E66" s="596"/>
      <c r="F66" s="596"/>
      <c r="G66" s="596"/>
      <c r="H66" s="596"/>
      <c r="I66" s="596"/>
    </row>
    <row r="67" spans="4:9">
      <c r="D67" s="596"/>
      <c r="E67" s="596"/>
      <c r="F67" s="596"/>
      <c r="G67" s="596"/>
      <c r="H67" s="596"/>
      <c r="I67" s="596"/>
    </row>
    <row r="68" spans="4:9">
      <c r="D68" s="596"/>
      <c r="E68" s="596"/>
      <c r="F68" s="596"/>
      <c r="G68" s="596"/>
      <c r="H68" s="596"/>
      <c r="I68" s="596"/>
    </row>
    <row r="69" spans="4:9">
      <c r="D69" s="596"/>
      <c r="E69" s="596"/>
      <c r="F69" s="596"/>
      <c r="G69" s="596"/>
      <c r="H69" s="596"/>
      <c r="I69" s="596"/>
    </row>
    <row r="70" spans="4:9">
      <c r="D70" s="596"/>
      <c r="E70" s="596"/>
      <c r="F70" s="596"/>
      <c r="G70" s="596"/>
      <c r="H70" s="596"/>
      <c r="I70" s="596"/>
    </row>
    <row r="71" spans="4:9">
      <c r="D71" s="596"/>
      <c r="E71" s="596"/>
      <c r="F71" s="596"/>
      <c r="G71" s="596"/>
      <c r="H71" s="596"/>
      <c r="I71" s="596"/>
    </row>
    <row r="72" spans="4:9">
      <c r="D72" s="596"/>
      <c r="E72" s="596"/>
      <c r="F72" s="596"/>
      <c r="G72" s="596"/>
      <c r="H72" s="596"/>
      <c r="I72" s="596"/>
    </row>
    <row r="73" spans="4:9">
      <c r="D73" s="596"/>
      <c r="E73" s="596"/>
      <c r="F73" s="596"/>
      <c r="G73" s="596"/>
      <c r="H73" s="596"/>
      <c r="I73" s="596"/>
    </row>
    <row r="74" spans="4:9">
      <c r="D74" s="596"/>
      <c r="E74" s="596"/>
      <c r="F74" s="596"/>
      <c r="G74" s="596"/>
      <c r="H74" s="596"/>
      <c r="I74" s="596"/>
    </row>
    <row r="75" spans="4:9">
      <c r="D75" s="596"/>
      <c r="E75" s="596"/>
      <c r="F75" s="596"/>
      <c r="G75" s="596"/>
      <c r="H75" s="596"/>
      <c r="I75" s="596"/>
    </row>
    <row r="76" spans="4:9">
      <c r="D76" s="596"/>
      <c r="E76" s="596"/>
      <c r="F76" s="596"/>
      <c r="G76" s="596"/>
      <c r="H76" s="596"/>
      <c r="I76" s="596"/>
    </row>
    <row r="77" spans="4:9">
      <c r="D77" s="596"/>
      <c r="E77" s="596"/>
      <c r="F77" s="596"/>
      <c r="G77" s="596"/>
      <c r="H77" s="596"/>
      <c r="I77" s="596"/>
    </row>
    <row r="78" spans="4:9">
      <c r="D78" s="596"/>
      <c r="E78" s="596"/>
      <c r="F78" s="596"/>
      <c r="G78" s="596"/>
      <c r="H78" s="596"/>
      <c r="I78" s="596"/>
    </row>
    <row r="79" spans="4:9">
      <c r="D79" s="596"/>
      <c r="E79" s="596"/>
      <c r="F79" s="596"/>
      <c r="G79" s="596"/>
      <c r="H79" s="596"/>
      <c r="I79" s="596"/>
    </row>
    <row r="80" spans="4:9">
      <c r="D80" s="596"/>
      <c r="E80" s="596"/>
      <c r="F80" s="596"/>
      <c r="G80" s="596"/>
      <c r="H80" s="596"/>
      <c r="I80" s="596"/>
    </row>
    <row r="81" spans="4:9">
      <c r="D81" s="596"/>
      <c r="E81" s="596"/>
      <c r="F81" s="596"/>
      <c r="G81" s="596"/>
      <c r="H81" s="596"/>
      <c r="I81" s="596"/>
    </row>
    <row r="82" spans="4:9">
      <c r="D82" s="596"/>
      <c r="E82" s="596"/>
      <c r="F82" s="596"/>
      <c r="G82" s="596"/>
      <c r="H82" s="596"/>
      <c r="I82" s="596"/>
    </row>
    <row r="83" spans="4:9">
      <c r="D83" s="596"/>
      <c r="E83" s="596"/>
      <c r="F83" s="596"/>
      <c r="G83" s="596"/>
      <c r="H83" s="596"/>
      <c r="I83" s="596"/>
    </row>
    <row r="84" spans="4:9">
      <c r="D84" s="596"/>
      <c r="E84" s="596"/>
      <c r="F84" s="596"/>
      <c r="G84" s="596"/>
      <c r="H84" s="596"/>
      <c r="I84" s="596"/>
    </row>
    <row r="85" spans="4:9">
      <c r="D85" s="596"/>
      <c r="E85" s="596"/>
      <c r="F85" s="596"/>
      <c r="G85" s="596"/>
      <c r="H85" s="596"/>
      <c r="I85" s="596"/>
    </row>
    <row r="86" spans="4:9">
      <c r="D86" s="596"/>
      <c r="E86" s="596"/>
      <c r="F86" s="596"/>
      <c r="G86" s="596"/>
      <c r="H86" s="596"/>
      <c r="I86" s="596"/>
    </row>
    <row r="87" spans="4:9">
      <c r="D87" s="596"/>
      <c r="E87" s="596"/>
      <c r="F87" s="596"/>
      <c r="G87" s="596"/>
      <c r="H87" s="596"/>
      <c r="I87" s="596"/>
    </row>
    <row r="88" spans="4:9">
      <c r="D88" s="596"/>
      <c r="E88" s="596"/>
      <c r="F88" s="596"/>
      <c r="G88" s="596"/>
      <c r="H88" s="596"/>
      <c r="I88" s="596"/>
    </row>
    <row r="89" spans="4:9">
      <c r="D89" s="596"/>
      <c r="E89" s="596"/>
      <c r="F89" s="596"/>
      <c r="G89" s="596"/>
      <c r="H89" s="596"/>
      <c r="I89" s="596"/>
    </row>
    <row r="90" spans="4:9">
      <c r="D90" s="596"/>
      <c r="E90" s="596"/>
      <c r="F90" s="596"/>
      <c r="G90" s="596"/>
      <c r="H90" s="596"/>
      <c r="I90" s="596"/>
    </row>
    <row r="91" spans="4:9">
      <c r="D91" s="596"/>
      <c r="E91" s="596"/>
      <c r="F91" s="596"/>
      <c r="G91" s="596"/>
      <c r="H91" s="596"/>
      <c r="I91" s="596"/>
    </row>
    <row r="92" spans="4:9">
      <c r="D92" s="596"/>
      <c r="E92" s="596"/>
      <c r="F92" s="596"/>
      <c r="G92" s="596"/>
      <c r="H92" s="596"/>
      <c r="I92" s="596"/>
    </row>
    <row r="93" spans="4:9">
      <c r="D93" s="596"/>
      <c r="E93" s="596"/>
      <c r="F93" s="596"/>
      <c r="G93" s="596"/>
      <c r="H93" s="596"/>
      <c r="I93" s="596"/>
    </row>
    <row r="94" spans="4:9">
      <c r="D94" s="596"/>
      <c r="E94" s="596"/>
      <c r="F94" s="596"/>
      <c r="G94" s="596"/>
      <c r="H94" s="596"/>
      <c r="I94" s="596"/>
    </row>
    <row r="95" spans="4:9">
      <c r="D95" s="596"/>
      <c r="E95" s="596"/>
      <c r="F95" s="596"/>
      <c r="G95" s="596"/>
      <c r="H95" s="596"/>
      <c r="I95" s="596"/>
    </row>
    <row r="96" spans="4:9">
      <c r="D96" s="596"/>
      <c r="E96" s="596"/>
      <c r="F96" s="596"/>
      <c r="G96" s="596"/>
      <c r="H96" s="596"/>
      <c r="I96" s="596"/>
    </row>
    <row r="97" spans="2:9">
      <c r="D97" s="596"/>
      <c r="E97" s="596"/>
      <c r="F97" s="596"/>
      <c r="G97" s="596"/>
      <c r="H97" s="596"/>
      <c r="I97" s="596"/>
    </row>
    <row r="98" spans="2:9">
      <c r="D98" s="596"/>
      <c r="E98" s="596"/>
      <c r="F98" s="596"/>
      <c r="G98" s="596"/>
      <c r="H98" s="596"/>
      <c r="I98" s="596"/>
    </row>
    <row r="99" spans="2:9">
      <c r="D99" s="596"/>
      <c r="E99" s="596"/>
      <c r="F99" s="596"/>
      <c r="G99" s="596"/>
      <c r="H99" s="596"/>
      <c r="I99" s="596"/>
    </row>
    <row r="100" spans="2:9">
      <c r="D100" s="596"/>
      <c r="E100" s="596"/>
      <c r="F100" s="596"/>
      <c r="G100" s="596"/>
      <c r="H100" s="596"/>
      <c r="I100" s="596"/>
    </row>
    <row r="101" spans="2:9">
      <c r="D101" s="596"/>
      <c r="E101" s="596"/>
      <c r="F101" s="596"/>
      <c r="G101" s="596"/>
      <c r="H101" s="596"/>
      <c r="I101" s="596"/>
    </row>
    <row r="102" spans="2:9">
      <c r="B102" s="396"/>
      <c r="D102" s="596"/>
      <c r="E102" s="596"/>
      <c r="F102" s="596"/>
      <c r="G102" s="596"/>
      <c r="H102" s="596"/>
      <c r="I102" s="596"/>
    </row>
    <row r="103" spans="2:9">
      <c r="B103" s="396"/>
      <c r="D103" s="596"/>
      <c r="E103" s="596"/>
      <c r="F103" s="596"/>
      <c r="G103" s="596"/>
      <c r="H103" s="596"/>
      <c r="I103" s="596"/>
    </row>
    <row r="104" spans="2:9">
      <c r="B104" s="396"/>
      <c r="D104" s="596"/>
      <c r="E104" s="596"/>
      <c r="F104" s="596"/>
      <c r="G104" s="596"/>
      <c r="H104" s="596"/>
      <c r="I104" s="596"/>
    </row>
    <row r="105" spans="2:9">
      <c r="B105" s="396"/>
      <c r="D105" s="596"/>
      <c r="E105" s="596"/>
      <c r="F105" s="596"/>
      <c r="G105" s="596"/>
      <c r="H105" s="596"/>
      <c r="I105" s="596"/>
    </row>
    <row r="106" spans="2:9">
      <c r="B106" s="396"/>
      <c r="D106" s="596"/>
      <c r="E106" s="596"/>
      <c r="F106" s="596"/>
      <c r="G106" s="596"/>
      <c r="H106" s="596"/>
      <c r="I106" s="596"/>
    </row>
    <row r="107" spans="2:9">
      <c r="B107" s="396"/>
      <c r="D107" s="596"/>
      <c r="E107" s="596"/>
      <c r="F107" s="596"/>
      <c r="G107" s="596"/>
      <c r="H107" s="596"/>
      <c r="I107" s="596"/>
    </row>
    <row r="108" spans="2:9">
      <c r="B108" s="396"/>
      <c r="D108" s="596"/>
      <c r="E108" s="596"/>
      <c r="F108" s="596"/>
      <c r="G108" s="596"/>
      <c r="H108" s="596"/>
      <c r="I108" s="596"/>
    </row>
    <row r="109" spans="2:9">
      <c r="B109" s="396"/>
      <c r="D109" s="596"/>
      <c r="E109" s="596"/>
      <c r="F109" s="596"/>
      <c r="G109" s="596"/>
      <c r="H109" s="596"/>
      <c r="I109" s="596"/>
    </row>
    <row r="110" spans="2:9">
      <c r="B110" s="396"/>
      <c r="D110" s="596"/>
      <c r="E110" s="596"/>
      <c r="F110" s="596"/>
      <c r="G110" s="596"/>
      <c r="H110" s="596"/>
      <c r="I110" s="596"/>
    </row>
    <row r="111" spans="2:9">
      <c r="B111" s="396"/>
      <c r="D111" s="596"/>
      <c r="E111" s="596"/>
      <c r="F111" s="596"/>
      <c r="G111" s="596"/>
      <c r="H111" s="596"/>
      <c r="I111" s="596"/>
    </row>
    <row r="112" spans="2:9">
      <c r="B112" s="396"/>
      <c r="D112" s="596"/>
      <c r="E112" s="596"/>
      <c r="F112" s="596"/>
      <c r="G112" s="596"/>
      <c r="H112" s="596"/>
      <c r="I112" s="596"/>
    </row>
    <row r="113" spans="2:9">
      <c r="B113" s="396"/>
      <c r="D113" s="596"/>
      <c r="E113" s="596"/>
      <c r="F113" s="596"/>
      <c r="G113" s="596"/>
      <c r="H113" s="596"/>
      <c r="I113" s="596"/>
    </row>
    <row r="114" spans="2:9">
      <c r="B114" s="396"/>
      <c r="D114" s="596"/>
      <c r="E114" s="596"/>
      <c r="F114" s="596"/>
      <c r="G114" s="596"/>
      <c r="H114" s="596"/>
      <c r="I114" s="596"/>
    </row>
    <row r="115" spans="2:9">
      <c r="B115" s="396"/>
      <c r="D115" s="596"/>
      <c r="E115" s="596"/>
      <c r="F115" s="596"/>
      <c r="G115" s="596"/>
      <c r="H115" s="596"/>
      <c r="I115" s="596"/>
    </row>
    <row r="116" spans="2:9">
      <c r="B116" s="396"/>
      <c r="D116" s="596"/>
      <c r="E116" s="596"/>
      <c r="F116" s="596"/>
      <c r="G116" s="596"/>
      <c r="H116" s="596"/>
      <c r="I116" s="596"/>
    </row>
    <row r="117" spans="2:9">
      <c r="B117" s="396"/>
      <c r="D117" s="596"/>
      <c r="E117" s="596"/>
      <c r="F117" s="596"/>
      <c r="G117" s="596"/>
      <c r="H117" s="596"/>
      <c r="I117" s="596"/>
    </row>
    <row r="118" spans="2:9">
      <c r="B118" s="396"/>
      <c r="D118" s="596"/>
      <c r="E118" s="596"/>
      <c r="F118" s="596"/>
      <c r="G118" s="596"/>
      <c r="H118" s="596"/>
      <c r="I118" s="596"/>
    </row>
    <row r="119" spans="2:9">
      <c r="B119" s="396"/>
      <c r="D119" s="596"/>
      <c r="E119" s="596"/>
      <c r="F119" s="596"/>
      <c r="G119" s="596"/>
      <c r="H119" s="596"/>
      <c r="I119" s="596"/>
    </row>
    <row r="120" spans="2:9">
      <c r="B120" s="396"/>
      <c r="D120" s="596"/>
      <c r="E120" s="596"/>
      <c r="F120" s="596"/>
      <c r="G120" s="596"/>
      <c r="H120" s="596"/>
      <c r="I120" s="596"/>
    </row>
    <row r="121" spans="2:9">
      <c r="B121" s="396"/>
      <c r="D121" s="596"/>
      <c r="E121" s="596"/>
      <c r="F121" s="596"/>
      <c r="G121" s="596"/>
      <c r="H121" s="596"/>
      <c r="I121" s="596"/>
    </row>
    <row r="122" spans="2:9">
      <c r="B122" s="396"/>
      <c r="D122" s="596"/>
      <c r="E122" s="596"/>
      <c r="F122" s="596"/>
      <c r="G122" s="596"/>
      <c r="H122" s="596"/>
      <c r="I122" s="596"/>
    </row>
    <row r="123" spans="2:9">
      <c r="B123" s="396"/>
      <c r="D123" s="596"/>
      <c r="E123" s="596"/>
      <c r="F123" s="596"/>
      <c r="G123" s="596"/>
      <c r="H123" s="596"/>
      <c r="I123" s="596"/>
    </row>
    <row r="124" spans="2:9">
      <c r="B124" s="396"/>
      <c r="D124" s="596"/>
      <c r="E124" s="596"/>
      <c r="F124" s="596"/>
      <c r="G124" s="596"/>
      <c r="H124" s="596"/>
      <c r="I124" s="596"/>
    </row>
    <row r="125" spans="2:9">
      <c r="B125" s="396"/>
      <c r="D125" s="596"/>
      <c r="E125" s="596"/>
      <c r="F125" s="596"/>
      <c r="G125" s="596"/>
      <c r="H125" s="596"/>
      <c r="I125" s="596"/>
    </row>
    <row r="126" spans="2:9">
      <c r="B126" s="396"/>
      <c r="D126" s="596"/>
      <c r="E126" s="596"/>
      <c r="F126" s="596"/>
      <c r="G126" s="596"/>
      <c r="H126" s="596"/>
      <c r="I126" s="596"/>
    </row>
    <row r="127" spans="2:9">
      <c r="B127" s="396"/>
      <c r="D127" s="596"/>
      <c r="E127" s="596"/>
      <c r="F127" s="596"/>
      <c r="G127" s="596"/>
      <c r="H127" s="596"/>
      <c r="I127" s="596"/>
    </row>
    <row r="128" spans="2:9">
      <c r="B128" s="396"/>
      <c r="D128" s="596"/>
      <c r="E128" s="596"/>
      <c r="F128" s="596"/>
      <c r="G128" s="596"/>
      <c r="H128" s="596"/>
      <c r="I128" s="596"/>
    </row>
    <row r="129" spans="2:9">
      <c r="B129" s="396"/>
      <c r="D129" s="596"/>
      <c r="E129" s="596"/>
      <c r="F129" s="596"/>
      <c r="G129" s="596"/>
      <c r="H129" s="596"/>
      <c r="I129" s="596"/>
    </row>
    <row r="130" spans="2:9">
      <c r="B130" s="396"/>
      <c r="D130" s="596"/>
      <c r="E130" s="596"/>
      <c r="F130" s="596"/>
      <c r="G130" s="596"/>
      <c r="H130" s="596"/>
      <c r="I130" s="596"/>
    </row>
    <row r="131" spans="2:9">
      <c r="B131" s="396"/>
      <c r="D131" s="596"/>
      <c r="E131" s="596"/>
      <c r="F131" s="596"/>
      <c r="G131" s="596"/>
      <c r="H131" s="596"/>
      <c r="I131" s="596"/>
    </row>
    <row r="132" spans="2:9">
      <c r="B132" s="396"/>
      <c r="D132" s="596"/>
      <c r="E132" s="596"/>
      <c r="F132" s="596"/>
      <c r="G132" s="596"/>
      <c r="H132" s="596"/>
      <c r="I132" s="596"/>
    </row>
    <row r="133" spans="2:9">
      <c r="B133" s="396"/>
      <c r="D133" s="596"/>
      <c r="E133" s="596"/>
      <c r="F133" s="596"/>
      <c r="G133" s="596"/>
      <c r="H133" s="596"/>
      <c r="I133" s="596"/>
    </row>
    <row r="134" spans="2:9">
      <c r="B134" s="396"/>
      <c r="D134" s="596"/>
      <c r="E134" s="596"/>
      <c r="F134" s="596"/>
      <c r="G134" s="596"/>
      <c r="H134" s="596"/>
      <c r="I134" s="596"/>
    </row>
    <row r="135" spans="2:9">
      <c r="B135" s="396"/>
      <c r="D135" s="596"/>
      <c r="E135" s="596"/>
      <c r="F135" s="596"/>
      <c r="G135" s="596"/>
      <c r="H135" s="596"/>
      <c r="I135" s="596"/>
    </row>
    <row r="136" spans="2:9">
      <c r="B136" s="396"/>
      <c r="D136" s="596"/>
      <c r="E136" s="596"/>
      <c r="F136" s="596"/>
      <c r="G136" s="596"/>
      <c r="H136" s="596"/>
      <c r="I136" s="596"/>
    </row>
    <row r="137" spans="2:9">
      <c r="B137" s="396"/>
      <c r="D137" s="596"/>
      <c r="E137" s="596"/>
      <c r="F137" s="596"/>
      <c r="G137" s="596"/>
      <c r="H137" s="596"/>
      <c r="I137" s="596"/>
    </row>
    <row r="138" spans="2:9">
      <c r="B138" s="396"/>
      <c r="D138" s="596"/>
      <c r="E138" s="596"/>
      <c r="F138" s="596"/>
      <c r="G138" s="596"/>
      <c r="H138" s="596"/>
      <c r="I138" s="596"/>
    </row>
    <row r="139" spans="2:9">
      <c r="B139" s="396"/>
      <c r="D139" s="596"/>
      <c r="E139" s="596"/>
      <c r="F139" s="596"/>
      <c r="G139" s="596"/>
      <c r="H139" s="596"/>
      <c r="I139" s="596"/>
    </row>
    <row r="140" spans="2:9">
      <c r="B140" s="396"/>
      <c r="D140" s="596"/>
      <c r="E140" s="596"/>
      <c r="F140" s="596"/>
      <c r="G140" s="596"/>
      <c r="H140" s="596"/>
      <c r="I140" s="596"/>
    </row>
    <row r="141" spans="2:9">
      <c r="B141" s="396"/>
      <c r="D141" s="596"/>
      <c r="E141" s="596"/>
      <c r="F141" s="596"/>
      <c r="G141" s="596"/>
      <c r="H141" s="596"/>
      <c r="I141" s="596"/>
    </row>
    <row r="142" spans="2:9">
      <c r="B142" s="396"/>
      <c r="D142" s="596"/>
      <c r="E142" s="596"/>
      <c r="F142" s="596"/>
      <c r="G142" s="596"/>
      <c r="H142" s="596"/>
      <c r="I142" s="596"/>
    </row>
    <row r="143" spans="2:9">
      <c r="B143" s="396"/>
      <c r="D143" s="596"/>
      <c r="E143" s="596"/>
      <c r="F143" s="596"/>
      <c r="G143" s="596"/>
      <c r="H143" s="596"/>
      <c r="I143" s="596"/>
    </row>
    <row r="144" spans="2:9">
      <c r="B144" s="396"/>
      <c r="D144" s="596"/>
      <c r="E144" s="596"/>
      <c r="F144" s="596"/>
      <c r="G144" s="596"/>
      <c r="H144" s="596"/>
      <c r="I144" s="596"/>
    </row>
    <row r="145" spans="2:9">
      <c r="B145" s="396"/>
      <c r="D145" s="596"/>
      <c r="E145" s="596"/>
      <c r="F145" s="596"/>
      <c r="G145" s="596"/>
      <c r="H145" s="596"/>
      <c r="I145" s="596"/>
    </row>
    <row r="146" spans="2:9">
      <c r="B146" s="396"/>
      <c r="D146" s="596"/>
      <c r="E146" s="596"/>
      <c r="F146" s="596"/>
      <c r="G146" s="596"/>
      <c r="H146" s="596"/>
      <c r="I146" s="596"/>
    </row>
    <row r="147" spans="2:9">
      <c r="B147" s="396"/>
      <c r="D147" s="596"/>
      <c r="E147" s="596"/>
      <c r="F147" s="596"/>
      <c r="G147" s="596"/>
      <c r="H147" s="596"/>
      <c r="I147" s="596"/>
    </row>
    <row r="148" spans="2:9">
      <c r="B148" s="396"/>
      <c r="D148" s="596"/>
      <c r="E148" s="596"/>
      <c r="F148" s="596"/>
      <c r="G148" s="596"/>
      <c r="H148" s="596"/>
      <c r="I148" s="596"/>
    </row>
    <row r="149" spans="2:9">
      <c r="B149" s="396"/>
      <c r="D149" s="596"/>
      <c r="E149" s="596"/>
      <c r="F149" s="596"/>
      <c r="G149" s="596"/>
      <c r="H149" s="596"/>
      <c r="I149" s="596"/>
    </row>
    <row r="150" spans="2:9">
      <c r="B150" s="396"/>
      <c r="D150" s="596"/>
      <c r="E150" s="596"/>
      <c r="F150" s="596"/>
      <c r="G150" s="596"/>
      <c r="H150" s="596"/>
      <c r="I150" s="596"/>
    </row>
    <row r="151" spans="2:9">
      <c r="B151" s="396"/>
      <c r="D151" s="596"/>
      <c r="E151" s="596"/>
      <c r="F151" s="596"/>
      <c r="G151" s="596"/>
      <c r="H151" s="596"/>
      <c r="I151" s="596"/>
    </row>
    <row r="152" spans="2:9">
      <c r="B152" s="396"/>
      <c r="D152" s="596"/>
      <c r="E152" s="596"/>
      <c r="F152" s="596"/>
      <c r="G152" s="596"/>
      <c r="H152" s="596"/>
      <c r="I152" s="596"/>
    </row>
    <row r="153" spans="2:9">
      <c r="B153" s="396"/>
      <c r="D153" s="596"/>
      <c r="E153" s="596"/>
      <c r="F153" s="596"/>
      <c r="G153" s="596"/>
      <c r="H153" s="596"/>
      <c r="I153" s="596"/>
    </row>
    <row r="154" spans="2:9">
      <c r="B154" s="396"/>
      <c r="D154" s="596"/>
      <c r="E154" s="596"/>
      <c r="F154" s="596"/>
      <c r="G154" s="596"/>
      <c r="H154" s="596"/>
      <c r="I154" s="596"/>
    </row>
    <row r="155" spans="2:9">
      <c r="B155" s="396"/>
      <c r="D155" s="596"/>
      <c r="E155" s="596"/>
      <c r="F155" s="596"/>
      <c r="G155" s="596"/>
      <c r="H155" s="596"/>
      <c r="I155" s="596"/>
    </row>
    <row r="156" spans="2:9">
      <c r="B156" s="396"/>
      <c r="D156" s="596"/>
      <c r="E156" s="596"/>
      <c r="F156" s="596"/>
      <c r="G156" s="596"/>
      <c r="H156" s="596"/>
      <c r="I156" s="596"/>
    </row>
    <row r="157" spans="2:9">
      <c r="B157" s="396"/>
      <c r="D157" s="596"/>
      <c r="E157" s="596"/>
      <c r="F157" s="596"/>
      <c r="G157" s="596"/>
      <c r="H157" s="596"/>
      <c r="I157" s="596"/>
    </row>
    <row r="158" spans="2:9">
      <c r="B158" s="396"/>
      <c r="D158" s="596"/>
      <c r="E158" s="596"/>
      <c r="F158" s="596"/>
      <c r="G158" s="596"/>
      <c r="H158" s="596"/>
      <c r="I158" s="596"/>
    </row>
    <row r="159" spans="2:9">
      <c r="B159" s="396"/>
      <c r="D159" s="596"/>
      <c r="E159" s="596"/>
      <c r="F159" s="596"/>
      <c r="G159" s="596"/>
      <c r="H159" s="596"/>
      <c r="I159" s="596"/>
    </row>
    <row r="160" spans="2:9">
      <c r="B160" s="396"/>
      <c r="D160" s="596"/>
      <c r="E160" s="596"/>
      <c r="F160" s="596"/>
      <c r="G160" s="596"/>
      <c r="H160" s="596"/>
      <c r="I160" s="596"/>
    </row>
    <row r="161" spans="2:9">
      <c r="B161" s="396"/>
      <c r="D161" s="596"/>
      <c r="E161" s="596"/>
      <c r="F161" s="596"/>
      <c r="G161" s="596"/>
      <c r="H161" s="596"/>
      <c r="I161" s="596"/>
    </row>
    <row r="162" spans="2:9">
      <c r="B162" s="396"/>
      <c r="D162" s="596"/>
      <c r="E162" s="596"/>
      <c r="F162" s="596"/>
      <c r="G162" s="596"/>
      <c r="H162" s="596"/>
      <c r="I162" s="596"/>
    </row>
    <row r="163" spans="2:9">
      <c r="B163" s="396"/>
      <c r="D163" s="596"/>
      <c r="E163" s="596"/>
      <c r="F163" s="596"/>
      <c r="G163" s="596"/>
      <c r="H163" s="596"/>
      <c r="I163" s="596"/>
    </row>
    <row r="164" spans="2:9">
      <c r="B164" s="396"/>
      <c r="D164" s="596"/>
      <c r="E164" s="596"/>
      <c r="F164" s="596"/>
      <c r="G164" s="596"/>
      <c r="H164" s="596"/>
      <c r="I164" s="596"/>
    </row>
    <row r="165" spans="2:9">
      <c r="B165" s="396"/>
      <c r="D165" s="596"/>
      <c r="E165" s="596"/>
      <c r="F165" s="596"/>
      <c r="G165" s="596"/>
      <c r="H165" s="596"/>
      <c r="I165" s="596"/>
    </row>
    <row r="166" spans="2:9">
      <c r="B166" s="396"/>
      <c r="D166" s="596"/>
      <c r="E166" s="596"/>
      <c r="F166" s="596"/>
      <c r="G166" s="596"/>
      <c r="H166" s="596"/>
      <c r="I166" s="596"/>
    </row>
    <row r="167" spans="2:9">
      <c r="B167" s="396"/>
      <c r="D167" s="596"/>
      <c r="E167" s="596"/>
      <c r="F167" s="596"/>
      <c r="G167" s="596"/>
      <c r="H167" s="596"/>
      <c r="I167" s="596"/>
    </row>
    <row r="168" spans="2:9">
      <c r="B168" s="396"/>
      <c r="D168" s="596"/>
      <c r="E168" s="596"/>
      <c r="F168" s="596"/>
      <c r="G168" s="596"/>
      <c r="H168" s="596"/>
      <c r="I168" s="596"/>
    </row>
    <row r="169" spans="2:9">
      <c r="B169" s="396"/>
      <c r="D169" s="596"/>
      <c r="E169" s="596"/>
      <c r="F169" s="596"/>
      <c r="G169" s="596"/>
      <c r="H169" s="596"/>
      <c r="I169" s="596"/>
    </row>
    <row r="170" spans="2:9">
      <c r="B170" s="396"/>
      <c r="D170" s="596"/>
      <c r="E170" s="596"/>
      <c r="F170" s="596"/>
      <c r="G170" s="596"/>
      <c r="H170" s="596"/>
      <c r="I170" s="596"/>
    </row>
    <row r="171" spans="2:9">
      <c r="B171" s="396"/>
      <c r="D171" s="596"/>
      <c r="E171" s="596"/>
      <c r="F171" s="596"/>
      <c r="G171" s="596"/>
      <c r="H171" s="596"/>
      <c r="I171" s="596"/>
    </row>
    <row r="172" spans="2:9">
      <c r="B172" s="396"/>
      <c r="D172" s="596"/>
      <c r="E172" s="596"/>
      <c r="F172" s="596"/>
      <c r="G172" s="596"/>
      <c r="H172" s="596"/>
      <c r="I172" s="596"/>
    </row>
    <row r="173" spans="2:9">
      <c r="B173" s="396"/>
      <c r="D173" s="596"/>
      <c r="E173" s="596"/>
      <c r="F173" s="596"/>
      <c r="G173" s="596"/>
      <c r="H173" s="596"/>
      <c r="I173" s="596"/>
    </row>
    <row r="174" spans="2:9">
      <c r="B174" s="396"/>
      <c r="D174" s="596"/>
      <c r="E174" s="596"/>
      <c r="F174" s="596"/>
      <c r="G174" s="596"/>
      <c r="H174" s="596"/>
      <c r="I174" s="596"/>
    </row>
    <row r="175" spans="2:9">
      <c r="B175" s="396"/>
      <c r="D175" s="596"/>
      <c r="E175" s="596"/>
      <c r="F175" s="596"/>
      <c r="G175" s="596"/>
      <c r="H175" s="596"/>
      <c r="I175" s="596"/>
    </row>
    <row r="176" spans="2:9">
      <c r="B176" s="396"/>
      <c r="D176" s="596"/>
      <c r="E176" s="596"/>
      <c r="F176" s="596"/>
      <c r="G176" s="596"/>
      <c r="H176" s="596"/>
      <c r="I176" s="596"/>
    </row>
    <row r="177" spans="2:9">
      <c r="B177" s="396"/>
      <c r="D177" s="596"/>
      <c r="E177" s="596"/>
      <c r="F177" s="596"/>
      <c r="G177" s="596"/>
      <c r="H177" s="596"/>
      <c r="I177" s="596"/>
    </row>
    <row r="178" spans="2:9">
      <c r="B178" s="396"/>
      <c r="D178" s="596"/>
      <c r="E178" s="596"/>
      <c r="F178" s="596"/>
      <c r="G178" s="596"/>
      <c r="H178" s="596"/>
      <c r="I178" s="596"/>
    </row>
    <row r="179" spans="2:9">
      <c r="B179" s="396"/>
      <c r="D179" s="596"/>
      <c r="E179" s="596"/>
      <c r="F179" s="596"/>
      <c r="G179" s="596"/>
      <c r="H179" s="596"/>
      <c r="I179" s="596"/>
    </row>
    <row r="180" spans="2:9">
      <c r="B180" s="396"/>
      <c r="D180" s="596"/>
      <c r="E180" s="596"/>
      <c r="F180" s="596"/>
      <c r="G180" s="596"/>
      <c r="H180" s="596"/>
      <c r="I180" s="596"/>
    </row>
    <row r="181" spans="2:9">
      <c r="B181" s="396"/>
      <c r="D181" s="596"/>
      <c r="E181" s="596"/>
      <c r="F181" s="596"/>
      <c r="G181" s="596"/>
      <c r="H181" s="596"/>
      <c r="I181" s="596"/>
    </row>
    <row r="182" spans="2:9">
      <c r="B182" s="396"/>
      <c r="D182" s="596"/>
      <c r="E182" s="596"/>
      <c r="F182" s="596"/>
      <c r="G182" s="596"/>
      <c r="H182" s="596"/>
      <c r="I182" s="596"/>
    </row>
    <row r="183" spans="2:9">
      <c r="B183" s="396"/>
      <c r="D183" s="596"/>
      <c r="E183" s="596"/>
      <c r="F183" s="596"/>
      <c r="G183" s="596"/>
      <c r="H183" s="596"/>
      <c r="I183" s="596"/>
    </row>
    <row r="184" spans="2:9">
      <c r="B184" s="396"/>
      <c r="D184" s="596"/>
      <c r="E184" s="596"/>
      <c r="F184" s="596"/>
      <c r="G184" s="596"/>
      <c r="H184" s="596"/>
      <c r="I184" s="596"/>
    </row>
    <row r="185" spans="2:9">
      <c r="B185" s="396"/>
      <c r="D185" s="596"/>
      <c r="E185" s="596"/>
      <c r="F185" s="596"/>
      <c r="G185" s="596"/>
      <c r="H185" s="596"/>
      <c r="I185" s="596"/>
    </row>
    <row r="186" spans="2:9">
      <c r="B186" s="396"/>
      <c r="D186" s="596"/>
      <c r="E186" s="596"/>
      <c r="F186" s="596"/>
      <c r="G186" s="596"/>
      <c r="H186" s="596"/>
      <c r="I186" s="596"/>
    </row>
    <row r="187" spans="2:9">
      <c r="B187" s="396"/>
      <c r="D187" s="596"/>
      <c r="E187" s="596"/>
      <c r="F187" s="596"/>
      <c r="G187" s="596"/>
      <c r="H187" s="596"/>
      <c r="I187" s="596"/>
    </row>
    <row r="188" spans="2:9">
      <c r="B188" s="396"/>
      <c r="D188" s="596"/>
      <c r="E188" s="596"/>
      <c r="F188" s="596"/>
      <c r="G188" s="596"/>
      <c r="H188" s="596"/>
      <c r="I188" s="596"/>
    </row>
    <row r="189" spans="2:9">
      <c r="B189" s="396"/>
      <c r="D189" s="596"/>
      <c r="E189" s="596"/>
      <c r="F189" s="596"/>
      <c r="G189" s="596"/>
      <c r="H189" s="596"/>
      <c r="I189" s="596"/>
    </row>
    <row r="190" spans="2:9">
      <c r="B190" s="396"/>
      <c r="D190" s="596"/>
      <c r="E190" s="596"/>
      <c r="F190" s="596"/>
      <c r="G190" s="596"/>
      <c r="H190" s="596"/>
      <c r="I190" s="596"/>
    </row>
    <row r="191" spans="2:9">
      <c r="B191" s="396"/>
      <c r="D191" s="596"/>
      <c r="E191" s="596"/>
      <c r="F191" s="596"/>
      <c r="G191" s="596"/>
      <c r="H191" s="596"/>
      <c r="I191" s="596"/>
    </row>
    <row r="192" spans="2:9">
      <c r="B192" s="396"/>
      <c r="D192" s="596"/>
      <c r="E192" s="596"/>
      <c r="F192" s="596"/>
      <c r="G192" s="596"/>
      <c r="H192" s="596"/>
      <c r="I192" s="596"/>
    </row>
    <row r="193" spans="2:9">
      <c r="B193" s="396"/>
      <c r="D193" s="596"/>
      <c r="E193" s="596"/>
      <c r="F193" s="596"/>
      <c r="G193" s="596"/>
      <c r="H193" s="596"/>
      <c r="I193" s="596"/>
    </row>
    <row r="194" spans="2:9">
      <c r="B194" s="396"/>
      <c r="D194" s="596"/>
      <c r="E194" s="596"/>
      <c r="F194" s="596"/>
      <c r="G194" s="596"/>
      <c r="H194" s="596"/>
      <c r="I194" s="596"/>
    </row>
    <row r="195" spans="2:9">
      <c r="B195" s="396"/>
      <c r="D195" s="596"/>
      <c r="E195" s="596"/>
      <c r="F195" s="596"/>
      <c r="G195" s="596"/>
      <c r="H195" s="596"/>
      <c r="I195" s="596"/>
    </row>
    <row r="196" spans="2:9">
      <c r="B196" s="396"/>
      <c r="D196" s="596"/>
      <c r="E196" s="596"/>
      <c r="F196" s="596"/>
      <c r="G196" s="596"/>
      <c r="H196" s="596"/>
      <c r="I196" s="596"/>
    </row>
    <row r="197" spans="2:9">
      <c r="B197" s="396"/>
      <c r="D197" s="596"/>
      <c r="E197" s="596"/>
      <c r="F197" s="596"/>
      <c r="G197" s="596"/>
      <c r="H197" s="596"/>
      <c r="I197" s="596"/>
    </row>
    <row r="198" spans="2:9">
      <c r="B198" s="396"/>
      <c r="D198" s="596"/>
      <c r="E198" s="596"/>
      <c r="F198" s="596"/>
      <c r="G198" s="596"/>
      <c r="H198" s="596"/>
      <c r="I198" s="596"/>
    </row>
    <row r="199" spans="2:9">
      <c r="B199" s="396"/>
      <c r="D199" s="596"/>
      <c r="E199" s="596"/>
      <c r="F199" s="596"/>
      <c r="G199" s="596"/>
      <c r="H199" s="596"/>
      <c r="I199" s="596"/>
    </row>
    <row r="200" spans="2:9">
      <c r="B200" s="396"/>
      <c r="D200" s="596"/>
      <c r="E200" s="596"/>
      <c r="F200" s="596"/>
      <c r="G200" s="596"/>
      <c r="H200" s="596"/>
      <c r="I200" s="596"/>
    </row>
    <row r="201" spans="2:9">
      <c r="B201" s="396"/>
      <c r="D201" s="596"/>
      <c r="E201" s="596"/>
      <c r="F201" s="596"/>
      <c r="G201" s="596"/>
      <c r="H201" s="596"/>
      <c r="I201" s="596"/>
    </row>
    <row r="202" spans="2:9">
      <c r="B202" s="396"/>
      <c r="D202" s="596"/>
      <c r="E202" s="596"/>
      <c r="F202" s="596"/>
      <c r="G202" s="596"/>
      <c r="H202" s="596"/>
      <c r="I202" s="596"/>
    </row>
    <row r="203" spans="2:9">
      <c r="B203" s="396"/>
      <c r="D203" s="596"/>
      <c r="E203" s="596"/>
      <c r="F203" s="596"/>
      <c r="G203" s="596"/>
      <c r="H203" s="596"/>
      <c r="I203" s="596"/>
    </row>
    <row r="204" spans="2:9">
      <c r="B204" s="396"/>
      <c r="D204" s="596"/>
      <c r="E204" s="596"/>
      <c r="F204" s="596"/>
      <c r="G204" s="596"/>
      <c r="H204" s="596"/>
      <c r="I204" s="596"/>
    </row>
    <row r="205" spans="2:9">
      <c r="B205" s="396"/>
      <c r="D205" s="596"/>
      <c r="E205" s="596"/>
      <c r="F205" s="596"/>
      <c r="G205" s="596"/>
      <c r="H205" s="596"/>
      <c r="I205" s="596"/>
    </row>
    <row r="206" spans="2:9">
      <c r="B206" s="396"/>
      <c r="D206" s="596"/>
      <c r="E206" s="596"/>
      <c r="F206" s="596"/>
      <c r="G206" s="596"/>
      <c r="H206" s="596"/>
      <c r="I206" s="596"/>
    </row>
    <row r="207" spans="2:9">
      <c r="B207" s="396"/>
      <c r="D207" s="596"/>
      <c r="E207" s="596"/>
      <c r="F207" s="596"/>
      <c r="G207" s="596"/>
      <c r="H207" s="596"/>
      <c r="I207" s="596"/>
    </row>
    <row r="208" spans="2:9">
      <c r="B208" s="396"/>
      <c r="D208" s="596"/>
      <c r="E208" s="596"/>
      <c r="F208" s="596"/>
      <c r="G208" s="596"/>
      <c r="H208" s="596"/>
      <c r="I208" s="596"/>
    </row>
    <row r="209" spans="2:9">
      <c r="B209" s="396"/>
      <c r="D209" s="596"/>
      <c r="E209" s="596"/>
      <c r="F209" s="596"/>
      <c r="G209" s="596"/>
      <c r="H209" s="596"/>
      <c r="I209" s="596"/>
    </row>
    <row r="210" spans="2:9">
      <c r="B210" s="396"/>
      <c r="D210" s="596"/>
      <c r="E210" s="596"/>
      <c r="F210" s="596"/>
      <c r="G210" s="596"/>
      <c r="H210" s="596"/>
      <c r="I210" s="596"/>
    </row>
    <row r="211" spans="2:9">
      <c r="B211" s="396"/>
      <c r="D211" s="596"/>
      <c r="E211" s="596"/>
      <c r="F211" s="596"/>
      <c r="G211" s="596"/>
      <c r="H211" s="596"/>
      <c r="I211" s="596"/>
    </row>
    <row r="212" spans="2:9">
      <c r="B212" s="396"/>
      <c r="D212" s="596"/>
      <c r="E212" s="596"/>
      <c r="F212" s="596"/>
      <c r="G212" s="596"/>
      <c r="H212" s="596"/>
      <c r="I212" s="596"/>
    </row>
    <row r="213" spans="2:9">
      <c r="B213" s="396"/>
      <c r="D213" s="596"/>
      <c r="E213" s="596"/>
      <c r="F213" s="596"/>
      <c r="G213" s="596"/>
      <c r="H213" s="596"/>
      <c r="I213" s="596"/>
    </row>
    <row r="214" spans="2:9">
      <c r="B214" s="396"/>
      <c r="D214" s="596"/>
      <c r="E214" s="596"/>
      <c r="F214" s="596"/>
      <c r="G214" s="596"/>
      <c r="H214" s="596"/>
      <c r="I214" s="596"/>
    </row>
    <row r="215" spans="2:9">
      <c r="B215" s="396"/>
      <c r="D215" s="596"/>
      <c r="E215" s="596"/>
      <c r="F215" s="596"/>
      <c r="G215" s="596"/>
      <c r="H215" s="596"/>
      <c r="I215" s="596"/>
    </row>
    <row r="216" spans="2:9">
      <c r="B216" s="396"/>
      <c r="D216" s="596"/>
      <c r="E216" s="596"/>
      <c r="F216" s="596"/>
      <c r="G216" s="596"/>
      <c r="H216" s="596"/>
      <c r="I216" s="596"/>
    </row>
    <row r="217" spans="2:9">
      <c r="B217" s="396"/>
      <c r="D217" s="596"/>
      <c r="E217" s="596"/>
      <c r="F217" s="596"/>
      <c r="G217" s="596"/>
      <c r="H217" s="596"/>
      <c r="I217" s="596"/>
    </row>
    <row r="218" spans="2:9">
      <c r="B218" s="396"/>
      <c r="D218" s="596"/>
      <c r="E218" s="596"/>
      <c r="F218" s="596"/>
      <c r="G218" s="596"/>
      <c r="H218" s="596"/>
      <c r="I218" s="596"/>
    </row>
    <row r="219" spans="2:9">
      <c r="B219" s="396"/>
      <c r="D219" s="596"/>
      <c r="E219" s="596"/>
      <c r="F219" s="596"/>
      <c r="G219" s="596"/>
      <c r="H219" s="596"/>
      <c r="I219" s="596"/>
    </row>
    <row r="220" spans="2:9">
      <c r="B220" s="396"/>
      <c r="D220" s="596"/>
      <c r="E220" s="596"/>
      <c r="F220" s="596"/>
      <c r="G220" s="596"/>
      <c r="H220" s="596"/>
      <c r="I220" s="596"/>
    </row>
    <row r="221" spans="2:9">
      <c r="B221" s="396"/>
      <c r="D221" s="596"/>
      <c r="E221" s="596"/>
      <c r="F221" s="596"/>
      <c r="G221" s="596"/>
      <c r="H221" s="596"/>
      <c r="I221" s="596"/>
    </row>
    <row r="222" spans="2:9">
      <c r="B222" s="396"/>
      <c r="D222" s="596"/>
      <c r="E222" s="596"/>
      <c r="F222" s="596"/>
      <c r="G222" s="596"/>
      <c r="H222" s="596"/>
      <c r="I222" s="596"/>
    </row>
    <row r="223" spans="2:9">
      <c r="B223" s="396"/>
      <c r="D223" s="596"/>
      <c r="E223" s="596"/>
      <c r="F223" s="596"/>
      <c r="G223" s="596"/>
      <c r="H223" s="596"/>
      <c r="I223" s="596"/>
    </row>
    <row r="224" spans="2:9">
      <c r="B224" s="396"/>
      <c r="D224" s="596"/>
      <c r="E224" s="596"/>
      <c r="F224" s="596"/>
      <c r="G224" s="596"/>
      <c r="H224" s="596"/>
      <c r="I224" s="596"/>
    </row>
    <row r="225" spans="2:9">
      <c r="B225" s="396"/>
      <c r="D225" s="596"/>
      <c r="E225" s="596"/>
      <c r="F225" s="596"/>
      <c r="G225" s="596"/>
      <c r="H225" s="596"/>
      <c r="I225" s="596"/>
    </row>
    <row r="226" spans="2:9">
      <c r="B226" s="396"/>
      <c r="D226" s="596"/>
      <c r="E226" s="596"/>
      <c r="F226" s="596"/>
      <c r="G226" s="596"/>
      <c r="H226" s="596"/>
      <c r="I226" s="596"/>
    </row>
    <row r="227" spans="2:9">
      <c r="B227" s="396"/>
      <c r="D227" s="596"/>
      <c r="E227" s="596"/>
      <c r="F227" s="596"/>
      <c r="G227" s="596"/>
      <c r="H227" s="596"/>
      <c r="I227" s="596"/>
    </row>
    <row r="228" spans="2:9">
      <c r="B228" s="396"/>
      <c r="D228" s="596"/>
      <c r="E228" s="596"/>
      <c r="F228" s="596"/>
      <c r="G228" s="596"/>
      <c r="H228" s="596"/>
      <c r="I228" s="596"/>
    </row>
    <row r="229" spans="2:9">
      <c r="B229" s="396"/>
      <c r="D229" s="596"/>
      <c r="E229" s="596"/>
      <c r="F229" s="596"/>
      <c r="G229" s="596"/>
      <c r="H229" s="596"/>
      <c r="I229" s="596"/>
    </row>
    <row r="230" spans="2:9">
      <c r="B230" s="396"/>
      <c r="D230" s="596"/>
      <c r="E230" s="596"/>
      <c r="F230" s="596"/>
      <c r="G230" s="596"/>
      <c r="H230" s="596"/>
      <c r="I230" s="596"/>
    </row>
    <row r="231" spans="2:9">
      <c r="B231" s="396"/>
      <c r="D231" s="596"/>
      <c r="E231" s="596"/>
      <c r="F231" s="596"/>
      <c r="G231" s="596"/>
      <c r="H231" s="596"/>
      <c r="I231" s="596"/>
    </row>
    <row r="232" spans="2:9">
      <c r="B232" s="396"/>
      <c r="D232" s="596"/>
      <c r="E232" s="596"/>
      <c r="F232" s="596"/>
      <c r="G232" s="596"/>
      <c r="H232" s="596"/>
      <c r="I232" s="596"/>
    </row>
    <row r="233" spans="2:9">
      <c r="B233" s="396"/>
      <c r="D233" s="596"/>
      <c r="E233" s="596"/>
      <c r="F233" s="596"/>
      <c r="G233" s="596"/>
      <c r="H233" s="596"/>
      <c r="I233" s="596"/>
    </row>
    <row r="234" spans="2:9">
      <c r="B234" s="396"/>
      <c r="D234" s="596"/>
      <c r="E234" s="596"/>
      <c r="F234" s="596"/>
      <c r="G234" s="596"/>
      <c r="H234" s="596"/>
      <c r="I234" s="596"/>
    </row>
    <row r="235" spans="2:9">
      <c r="B235" s="396"/>
      <c r="D235" s="596"/>
      <c r="E235" s="596"/>
      <c r="F235" s="596"/>
      <c r="G235" s="596"/>
      <c r="H235" s="596"/>
      <c r="I235" s="596"/>
    </row>
    <row r="236" spans="2:9">
      <c r="B236" s="396"/>
      <c r="D236" s="596"/>
      <c r="E236" s="596"/>
      <c r="F236" s="596"/>
      <c r="G236" s="596"/>
      <c r="H236" s="596"/>
      <c r="I236" s="596"/>
    </row>
    <row r="237" spans="2:9">
      <c r="B237" s="396"/>
      <c r="D237" s="596"/>
      <c r="E237" s="596"/>
      <c r="F237" s="596"/>
      <c r="G237" s="596"/>
      <c r="H237" s="596"/>
      <c r="I237" s="596"/>
    </row>
  </sheetData>
  <mergeCells count="4">
    <mergeCell ref="H7:I7"/>
    <mergeCell ref="A8:A10"/>
    <mergeCell ref="B8:B10"/>
    <mergeCell ref="I9:I10"/>
  </mergeCells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20:H26 C13:H17" xr:uid="{1E9D4413-835C-4D36-9624-2E285C995B2A}">
      <formula1>0</formula1>
      <formula2>9999999999999990</formula2>
    </dataValidation>
  </dataValidations>
  <pageMargins left="0.70866141732283472" right="0.70866141732283472" top="0.74803149606299213" bottom="0.74803149606299213" header="0.31496062992125984" footer="0.31496062992125984"/>
  <pageSetup scale="7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79AB2F-715B-48C1-8B96-B93179999B4A}">
  <sheetPr>
    <pageSetUpPr fitToPage="1"/>
  </sheetPr>
  <dimension ref="A1:P237"/>
  <sheetViews>
    <sheetView view="pageBreakPreview" zoomScale="60" zoomScaleNormal="75" workbookViewId="0">
      <pane xSplit="2" ySplit="11" topLeftCell="C12" activePane="bottomRight" state="frozen"/>
      <selection activeCell="B24" sqref="B24"/>
      <selection pane="topRight" activeCell="B24" sqref="B24"/>
      <selection pane="bottomLeft" activeCell="B24" sqref="B24"/>
      <selection pane="bottomRight" activeCell="B24" sqref="B24"/>
    </sheetView>
  </sheetViews>
  <sheetFormatPr defaultColWidth="10.59765625" defaultRowHeight="15.3"/>
  <cols>
    <col min="1" max="1" width="51.8984375" style="396" customWidth="1"/>
    <col min="2" max="2" width="10.59765625" style="562" customWidth="1"/>
    <col min="3" max="7" width="13.59765625" style="396" customWidth="1"/>
    <col min="8" max="9" width="14.59765625" style="396" customWidth="1"/>
    <col min="10" max="13" width="10.59765625" style="397"/>
    <col min="14" max="14" width="13.5" style="397" bestFit="1" customWidth="1"/>
    <col min="15" max="16" width="10.59765625" style="397"/>
    <col min="17" max="16384" width="10.59765625" style="396"/>
  </cols>
  <sheetData>
    <row r="1" spans="1:16" s="397" customFormat="1">
      <c r="A1" s="127" t="s">
        <v>797</v>
      </c>
      <c r="B1" s="127"/>
      <c r="C1" s="127"/>
      <c r="D1" s="127"/>
      <c r="E1" s="152"/>
      <c r="F1" s="152"/>
      <c r="G1" s="152"/>
      <c r="H1" s="152"/>
      <c r="I1" s="152"/>
      <c r="J1" s="152"/>
      <c r="K1" s="152"/>
      <c r="L1" s="563"/>
      <c r="M1" s="152"/>
      <c r="N1" s="152"/>
      <c r="O1" s="152"/>
    </row>
    <row r="2" spans="1:16" s="397" customFormat="1">
      <c r="A2" s="405"/>
      <c r="B2" s="127"/>
      <c r="C2" s="127"/>
      <c r="D2" s="127"/>
      <c r="E2" s="152"/>
      <c r="F2" s="152"/>
      <c r="G2" s="152"/>
      <c r="H2" s="152"/>
      <c r="I2" s="152"/>
      <c r="J2" s="152"/>
      <c r="K2" s="152"/>
      <c r="L2" s="563"/>
      <c r="M2" s="152"/>
      <c r="N2" s="152"/>
      <c r="O2" s="152"/>
    </row>
    <row r="3" spans="1:16" s="397" customFormat="1">
      <c r="A3" s="127"/>
      <c r="B3" s="127"/>
      <c r="C3" s="127"/>
      <c r="D3" s="127"/>
      <c r="E3" s="152"/>
      <c r="F3" s="152"/>
      <c r="G3" s="152"/>
      <c r="H3" s="152"/>
      <c r="I3" s="152"/>
      <c r="J3" s="152"/>
      <c r="K3" s="152"/>
      <c r="L3" s="152"/>
      <c r="O3" s="152"/>
    </row>
    <row r="4" spans="1:16" s="397" customFormat="1">
      <c r="A4" s="465" t="s">
        <v>511</v>
      </c>
      <c r="B4" s="564"/>
      <c r="C4" s="398"/>
      <c r="D4" s="398"/>
      <c r="E4" s="151"/>
      <c r="F4" s="151"/>
      <c r="G4" s="264"/>
      <c r="H4" s="265"/>
      <c r="I4" s="151"/>
      <c r="J4" s="151"/>
      <c r="K4" s="151"/>
      <c r="L4" s="151"/>
      <c r="O4" s="152"/>
    </row>
    <row r="5" spans="1:16" s="397" customFormat="1">
      <c r="A5" s="117">
        <v>205744019</v>
      </c>
      <c r="B5" s="127"/>
      <c r="C5" s="127"/>
      <c r="D5" s="127"/>
      <c r="E5" s="565"/>
      <c r="F5" s="565"/>
      <c r="G5" s="264"/>
      <c r="H5" s="566"/>
      <c r="I5" s="565"/>
      <c r="J5" s="565"/>
      <c r="K5" s="563"/>
      <c r="L5" s="151"/>
      <c r="O5" s="565"/>
    </row>
    <row r="6" spans="1:16" s="397" customFormat="1">
      <c r="A6" s="408" t="str">
        <f>'Exerpt 8'!A6</f>
        <v>as of 31.12.2024</v>
      </c>
      <c r="B6" s="467"/>
      <c r="G6" s="264"/>
      <c r="H6" s="567"/>
    </row>
    <row r="7" spans="1:16" s="397" customFormat="1" ht="15.6" thickBot="1">
      <c r="B7" s="467"/>
      <c r="H7" s="622" t="s">
        <v>507</v>
      </c>
      <c r="I7" s="622"/>
    </row>
    <row r="8" spans="1:16" s="411" customFormat="1" ht="21" customHeight="1">
      <c r="A8" s="649" t="s">
        <v>473</v>
      </c>
      <c r="B8" s="651" t="s">
        <v>474</v>
      </c>
      <c r="C8" s="568" t="s">
        <v>798</v>
      </c>
      <c r="D8" s="569"/>
      <c r="E8" s="569"/>
      <c r="F8" s="569" t="s">
        <v>799</v>
      </c>
      <c r="G8" s="569"/>
      <c r="H8" s="569"/>
      <c r="I8" s="570"/>
      <c r="J8" s="412"/>
      <c r="K8" s="412"/>
      <c r="L8" s="412"/>
      <c r="M8" s="412"/>
      <c r="N8" s="412"/>
      <c r="O8" s="412"/>
      <c r="P8" s="412"/>
    </row>
    <row r="9" spans="1:16" s="411" customFormat="1" ht="24" customHeight="1">
      <c r="A9" s="650"/>
      <c r="B9" s="652"/>
      <c r="C9" s="571" t="s">
        <v>800</v>
      </c>
      <c r="D9" s="571" t="s">
        <v>801</v>
      </c>
      <c r="E9" s="571" t="s">
        <v>802</v>
      </c>
      <c r="F9" s="572" t="s">
        <v>803</v>
      </c>
      <c r="G9" s="573" t="s">
        <v>804</v>
      </c>
      <c r="H9" s="573"/>
      <c r="I9" s="653" t="s">
        <v>805</v>
      </c>
      <c r="J9" s="412"/>
      <c r="K9" s="412"/>
      <c r="L9" s="412"/>
      <c r="M9" s="412"/>
      <c r="N9" s="412"/>
      <c r="O9" s="412"/>
      <c r="P9" s="412"/>
    </row>
    <row r="10" spans="1:16" s="411" customFormat="1" ht="24" customHeight="1">
      <c r="A10" s="650"/>
      <c r="B10" s="652"/>
      <c r="C10" s="571"/>
      <c r="D10" s="571"/>
      <c r="E10" s="571"/>
      <c r="F10" s="572"/>
      <c r="G10" s="574" t="s">
        <v>496</v>
      </c>
      <c r="H10" s="574" t="s">
        <v>497</v>
      </c>
      <c r="I10" s="654"/>
      <c r="J10" s="412"/>
      <c r="K10" s="412"/>
      <c r="L10" s="412"/>
      <c r="M10" s="412"/>
      <c r="N10" s="412"/>
      <c r="O10" s="412"/>
      <c r="P10" s="412"/>
    </row>
    <row r="11" spans="1:16" ht="15.6" thickBot="1">
      <c r="A11" s="575" t="s">
        <v>1</v>
      </c>
      <c r="B11" s="576" t="s">
        <v>2</v>
      </c>
      <c r="C11" s="577">
        <v>1</v>
      </c>
      <c r="D11" s="577">
        <v>2</v>
      </c>
      <c r="E11" s="577">
        <v>3</v>
      </c>
      <c r="F11" s="577">
        <v>4</v>
      </c>
      <c r="G11" s="577">
        <v>5</v>
      </c>
      <c r="H11" s="577">
        <v>6</v>
      </c>
      <c r="I11" s="578">
        <v>7</v>
      </c>
    </row>
    <row r="12" spans="1:16">
      <c r="A12" s="579" t="s">
        <v>806</v>
      </c>
      <c r="B12" s="580"/>
      <c r="C12" s="581"/>
      <c r="D12" s="581"/>
      <c r="E12" s="581"/>
      <c r="F12" s="581"/>
      <c r="G12" s="581"/>
      <c r="H12" s="581"/>
      <c r="I12" s="582"/>
    </row>
    <row r="13" spans="1:16">
      <c r="A13" s="583" t="s">
        <v>807</v>
      </c>
      <c r="B13" s="584" t="s">
        <v>808</v>
      </c>
      <c r="C13" s="585"/>
      <c r="D13" s="585"/>
      <c r="E13" s="585"/>
      <c r="F13" s="585">
        <v>6538</v>
      </c>
      <c r="G13" s="585"/>
      <c r="H13" s="585"/>
      <c r="I13" s="586">
        <f>F13+G13-H13</f>
        <v>6538</v>
      </c>
    </row>
    <row r="14" spans="1:16">
      <c r="A14" s="583" t="s">
        <v>809</v>
      </c>
      <c r="B14" s="584" t="s">
        <v>810</v>
      </c>
      <c r="C14" s="585"/>
      <c r="D14" s="585"/>
      <c r="E14" s="585"/>
      <c r="F14" s="585"/>
      <c r="G14" s="585"/>
      <c r="H14" s="585"/>
      <c r="I14" s="586">
        <f t="shared" ref="I14:I27" si="0">F14+G14-H14</f>
        <v>0</v>
      </c>
    </row>
    <row r="15" spans="1:16">
      <c r="A15" s="583" t="s">
        <v>628</v>
      </c>
      <c r="B15" s="584" t="s">
        <v>811</v>
      </c>
      <c r="C15" s="585"/>
      <c r="D15" s="585"/>
      <c r="E15" s="585"/>
      <c r="F15" s="585"/>
      <c r="G15" s="585"/>
      <c r="H15" s="585"/>
      <c r="I15" s="586">
        <f t="shared" si="0"/>
        <v>0</v>
      </c>
    </row>
    <row r="16" spans="1:16">
      <c r="A16" s="583" t="s">
        <v>812</v>
      </c>
      <c r="B16" s="584" t="s">
        <v>813</v>
      </c>
      <c r="C16" s="585"/>
      <c r="D16" s="585"/>
      <c r="E16" s="585"/>
      <c r="F16" s="585"/>
      <c r="G16" s="585"/>
      <c r="H16" s="585"/>
      <c r="I16" s="586">
        <f t="shared" si="0"/>
        <v>0</v>
      </c>
    </row>
    <row r="17" spans="1:9">
      <c r="A17" s="583" t="s">
        <v>375</v>
      </c>
      <c r="B17" s="584" t="s">
        <v>814</v>
      </c>
      <c r="C17" s="585"/>
      <c r="D17" s="585"/>
      <c r="E17" s="585"/>
      <c r="F17" s="585"/>
      <c r="G17" s="585"/>
      <c r="H17" s="585"/>
      <c r="I17" s="586">
        <f t="shared" si="0"/>
        <v>0</v>
      </c>
    </row>
    <row r="18" spans="1:9" ht="15.6" thickBot="1">
      <c r="A18" s="587" t="s">
        <v>815</v>
      </c>
      <c r="B18" s="588" t="s">
        <v>816</v>
      </c>
      <c r="C18" s="589">
        <f t="shared" ref="C18:H18" si="1">C13+C14+C16+C17</f>
        <v>0</v>
      </c>
      <c r="D18" s="589">
        <f t="shared" si="1"/>
        <v>0</v>
      </c>
      <c r="E18" s="589">
        <f t="shared" si="1"/>
        <v>0</v>
      </c>
      <c r="F18" s="589">
        <f t="shared" si="1"/>
        <v>6538</v>
      </c>
      <c r="G18" s="589">
        <f t="shared" si="1"/>
        <v>0</v>
      </c>
      <c r="H18" s="589">
        <f t="shared" si="1"/>
        <v>0</v>
      </c>
      <c r="I18" s="590">
        <f t="shared" si="0"/>
        <v>6538</v>
      </c>
    </row>
    <row r="19" spans="1:9">
      <c r="A19" s="579" t="s">
        <v>817</v>
      </c>
      <c r="B19" s="591"/>
      <c r="C19" s="592"/>
      <c r="D19" s="592"/>
      <c r="E19" s="592"/>
      <c r="F19" s="592"/>
      <c r="G19" s="592"/>
      <c r="H19" s="592"/>
      <c r="I19" s="593"/>
    </row>
    <row r="20" spans="1:9">
      <c r="A20" s="583" t="s">
        <v>807</v>
      </c>
      <c r="B20" s="584" t="s">
        <v>818</v>
      </c>
      <c r="C20" s="585"/>
      <c r="D20" s="585"/>
      <c r="E20" s="585"/>
      <c r="F20" s="585"/>
      <c r="G20" s="585"/>
      <c r="H20" s="585"/>
      <c r="I20" s="586">
        <f t="shared" si="0"/>
        <v>0</v>
      </c>
    </row>
    <row r="21" spans="1:9">
      <c r="A21" s="583" t="s">
        <v>819</v>
      </c>
      <c r="B21" s="584" t="s">
        <v>820</v>
      </c>
      <c r="C21" s="585"/>
      <c r="D21" s="585"/>
      <c r="E21" s="585"/>
      <c r="F21" s="585"/>
      <c r="G21" s="585"/>
      <c r="H21" s="585"/>
      <c r="I21" s="586">
        <f t="shared" si="0"/>
        <v>0</v>
      </c>
    </row>
    <row r="22" spans="1:9">
      <c r="A22" s="583" t="s">
        <v>821</v>
      </c>
      <c r="B22" s="584" t="s">
        <v>822</v>
      </c>
      <c r="C22" s="585"/>
      <c r="D22" s="585"/>
      <c r="E22" s="585"/>
      <c r="F22" s="585"/>
      <c r="G22" s="585"/>
      <c r="H22" s="585"/>
      <c r="I22" s="586">
        <f t="shared" si="0"/>
        <v>0</v>
      </c>
    </row>
    <row r="23" spans="1:9">
      <c r="A23" s="583" t="s">
        <v>823</v>
      </c>
      <c r="B23" s="584" t="s">
        <v>824</v>
      </c>
      <c r="C23" s="585"/>
      <c r="D23" s="585"/>
      <c r="E23" s="585"/>
      <c r="F23" s="585"/>
      <c r="G23" s="585"/>
      <c r="H23" s="585"/>
      <c r="I23" s="586">
        <f t="shared" si="0"/>
        <v>0</v>
      </c>
    </row>
    <row r="24" spans="1:9">
      <c r="A24" s="583" t="s">
        <v>825</v>
      </c>
      <c r="B24" s="584" t="s">
        <v>826</v>
      </c>
      <c r="C24" s="585"/>
      <c r="D24" s="585"/>
      <c r="E24" s="585"/>
      <c r="F24" s="585"/>
      <c r="G24" s="585"/>
      <c r="H24" s="585"/>
      <c r="I24" s="586">
        <f t="shared" si="0"/>
        <v>0</v>
      </c>
    </row>
    <row r="25" spans="1:9">
      <c r="A25" s="583" t="s">
        <v>827</v>
      </c>
      <c r="B25" s="584" t="s">
        <v>828</v>
      </c>
      <c r="C25" s="585"/>
      <c r="D25" s="585"/>
      <c r="E25" s="585"/>
      <c r="F25" s="585"/>
      <c r="G25" s="585"/>
      <c r="H25" s="585"/>
      <c r="I25" s="586">
        <f t="shared" si="0"/>
        <v>0</v>
      </c>
    </row>
    <row r="26" spans="1:9">
      <c r="A26" s="594" t="s">
        <v>829</v>
      </c>
      <c r="B26" s="584" t="s">
        <v>830</v>
      </c>
      <c r="C26" s="585"/>
      <c r="D26" s="585"/>
      <c r="E26" s="585"/>
      <c r="F26" s="585"/>
      <c r="G26" s="585"/>
      <c r="H26" s="585"/>
      <c r="I26" s="586">
        <f t="shared" si="0"/>
        <v>0</v>
      </c>
    </row>
    <row r="27" spans="1:9" ht="15.6" thickBot="1">
      <c r="A27" s="595" t="s">
        <v>831</v>
      </c>
      <c r="B27" s="588" t="s">
        <v>832</v>
      </c>
      <c r="C27" s="589">
        <f t="shared" ref="C27:H27" si="2">SUM(C20:C26)</f>
        <v>0</v>
      </c>
      <c r="D27" s="589">
        <f t="shared" si="2"/>
        <v>0</v>
      </c>
      <c r="E27" s="589">
        <f t="shared" si="2"/>
        <v>0</v>
      </c>
      <c r="F27" s="589">
        <f t="shared" si="2"/>
        <v>0</v>
      </c>
      <c r="G27" s="589">
        <f t="shared" si="2"/>
        <v>0</v>
      </c>
      <c r="H27" s="589">
        <f t="shared" si="2"/>
        <v>0</v>
      </c>
      <c r="I27" s="590">
        <f t="shared" si="0"/>
        <v>0</v>
      </c>
    </row>
    <row r="28" spans="1:9" s="397" customFormat="1">
      <c r="B28" s="467"/>
      <c r="D28" s="542"/>
      <c r="E28" s="542"/>
      <c r="F28" s="542"/>
      <c r="G28" s="542"/>
      <c r="H28" s="542"/>
      <c r="I28" s="542"/>
    </row>
    <row r="29" spans="1:9" s="397" customFormat="1">
      <c r="B29" s="467"/>
      <c r="D29" s="542"/>
      <c r="E29" s="542"/>
      <c r="F29" s="542"/>
      <c r="G29" s="542"/>
      <c r="H29" s="542"/>
      <c r="I29" s="542"/>
    </row>
    <row r="30" spans="1:9" s="397" customFormat="1">
      <c r="B30" s="467"/>
      <c r="D30" s="542"/>
      <c r="E30" s="542"/>
      <c r="F30" s="542"/>
      <c r="G30" s="542"/>
      <c r="H30" s="542"/>
      <c r="I30" s="542"/>
    </row>
    <row r="31" spans="1:9" s="397" customFormat="1">
      <c r="A31" s="397" t="s">
        <v>242</v>
      </c>
      <c r="B31" s="349">
        <f>Title!B11</f>
        <v>45777</v>
      </c>
      <c r="D31" s="542"/>
      <c r="E31" s="542"/>
      <c r="F31" s="542"/>
      <c r="G31" s="542"/>
      <c r="H31" s="542"/>
      <c r="I31" s="542"/>
    </row>
    <row r="32" spans="1:9" s="397" customFormat="1">
      <c r="A32" s="123"/>
      <c r="B32" s="349"/>
      <c r="D32" s="542"/>
      <c r="E32" s="542"/>
      <c r="F32" s="542"/>
      <c r="G32" s="542"/>
      <c r="H32" s="542"/>
      <c r="I32" s="542"/>
    </row>
    <row r="33" spans="1:9" s="397" customFormat="1">
      <c r="A33" s="611" t="s">
        <v>256</v>
      </c>
      <c r="B33" s="611" t="s">
        <v>517</v>
      </c>
      <c r="D33" s="542"/>
      <c r="E33" s="542"/>
      <c r="F33" s="542"/>
      <c r="G33" s="542"/>
      <c r="H33" s="542"/>
      <c r="I33" s="542"/>
    </row>
    <row r="34" spans="1:9" s="397" customFormat="1">
      <c r="A34" s="123"/>
      <c r="B34" s="348"/>
      <c r="D34" s="542"/>
      <c r="E34" s="542"/>
      <c r="F34" s="542"/>
      <c r="G34" s="542"/>
      <c r="H34" s="542"/>
      <c r="I34" s="542"/>
    </row>
    <row r="35" spans="1:9" s="397" customFormat="1">
      <c r="A35" s="611" t="s">
        <v>247</v>
      </c>
      <c r="B35" s="611" t="s">
        <v>512</v>
      </c>
      <c r="D35" s="542"/>
      <c r="E35" s="542"/>
      <c r="F35" s="542"/>
      <c r="G35" s="542"/>
      <c r="H35" s="542"/>
      <c r="I35" s="542"/>
    </row>
    <row r="36" spans="1:9" s="397" customFormat="1">
      <c r="B36" s="467"/>
      <c r="D36" s="542"/>
      <c r="E36" s="542"/>
      <c r="F36" s="542"/>
      <c r="G36" s="542"/>
      <c r="H36" s="542"/>
      <c r="I36" s="542"/>
    </row>
    <row r="37" spans="1:9" s="397" customFormat="1">
      <c r="B37" s="467"/>
      <c r="D37" s="542"/>
      <c r="E37" s="542"/>
      <c r="F37" s="542"/>
      <c r="G37" s="542"/>
      <c r="H37" s="542"/>
      <c r="I37" s="542"/>
    </row>
    <row r="38" spans="1:9" s="397" customFormat="1">
      <c r="B38" s="467"/>
      <c r="D38" s="542"/>
      <c r="E38" s="542"/>
      <c r="F38" s="542"/>
      <c r="G38" s="542"/>
      <c r="H38" s="542"/>
      <c r="I38" s="542"/>
    </row>
    <row r="39" spans="1:9" s="397" customFormat="1">
      <c r="B39" s="467"/>
      <c r="D39" s="542"/>
      <c r="E39" s="542"/>
      <c r="F39" s="542"/>
      <c r="G39" s="542"/>
      <c r="H39" s="542"/>
      <c r="I39" s="542"/>
    </row>
    <row r="40" spans="1:9" s="397" customFormat="1">
      <c r="B40" s="467"/>
      <c r="D40" s="542"/>
      <c r="E40" s="542"/>
      <c r="F40" s="542"/>
      <c r="G40" s="542"/>
      <c r="H40" s="542"/>
      <c r="I40" s="542"/>
    </row>
    <row r="41" spans="1:9" s="397" customFormat="1">
      <c r="B41" s="467"/>
      <c r="D41" s="542"/>
      <c r="E41" s="542"/>
      <c r="F41" s="542"/>
      <c r="G41" s="542"/>
      <c r="H41" s="542"/>
      <c r="I41" s="542"/>
    </row>
    <row r="42" spans="1:9" s="397" customFormat="1">
      <c r="B42" s="467"/>
      <c r="D42" s="542"/>
      <c r="E42" s="542"/>
      <c r="F42" s="542"/>
      <c r="G42" s="542"/>
      <c r="H42" s="542"/>
      <c r="I42" s="542"/>
    </row>
    <row r="43" spans="1:9" s="397" customFormat="1">
      <c r="B43" s="467"/>
      <c r="D43" s="542"/>
      <c r="E43" s="542"/>
      <c r="F43" s="542"/>
      <c r="G43" s="542"/>
      <c r="H43" s="542"/>
      <c r="I43" s="542"/>
    </row>
    <row r="44" spans="1:9" s="397" customFormat="1">
      <c r="B44" s="467"/>
      <c r="D44" s="542"/>
      <c r="E44" s="542"/>
      <c r="F44" s="542"/>
      <c r="G44" s="542"/>
      <c r="H44" s="542"/>
      <c r="I44" s="542"/>
    </row>
    <row r="45" spans="1:9" s="397" customFormat="1">
      <c r="B45" s="467"/>
      <c r="D45" s="542"/>
      <c r="E45" s="542"/>
      <c r="F45" s="542"/>
      <c r="G45" s="542"/>
      <c r="H45" s="542"/>
      <c r="I45" s="542"/>
    </row>
    <row r="46" spans="1:9" s="397" customFormat="1">
      <c r="B46" s="467"/>
      <c r="D46" s="542"/>
      <c r="E46" s="542"/>
      <c r="F46" s="542"/>
      <c r="G46" s="542"/>
      <c r="H46" s="542"/>
      <c r="I46" s="542"/>
    </row>
    <row r="47" spans="1:9" s="397" customFormat="1">
      <c r="B47" s="467"/>
      <c r="D47" s="542"/>
      <c r="E47" s="542"/>
      <c r="F47" s="542"/>
      <c r="G47" s="542"/>
      <c r="H47" s="542"/>
      <c r="I47" s="542"/>
    </row>
    <row r="48" spans="1:9" s="397" customFormat="1">
      <c r="B48" s="467"/>
      <c r="D48" s="542"/>
      <c r="E48" s="542"/>
      <c r="F48" s="542"/>
      <c r="G48" s="542"/>
      <c r="H48" s="542"/>
      <c r="I48" s="542"/>
    </row>
    <row r="49" spans="2:9" s="397" customFormat="1">
      <c r="B49" s="467"/>
      <c r="D49" s="542"/>
      <c r="E49" s="542"/>
      <c r="F49" s="542"/>
      <c r="G49" s="542"/>
      <c r="H49" s="542"/>
      <c r="I49" s="542"/>
    </row>
    <row r="50" spans="2:9" s="397" customFormat="1">
      <c r="B50" s="467"/>
      <c r="D50" s="542"/>
      <c r="E50" s="542"/>
      <c r="F50" s="542"/>
      <c r="G50" s="542"/>
      <c r="H50" s="542"/>
      <c r="I50" s="542"/>
    </row>
    <row r="51" spans="2:9" s="397" customFormat="1">
      <c r="B51" s="467"/>
      <c r="D51" s="542"/>
      <c r="E51" s="542"/>
      <c r="F51" s="542"/>
      <c r="G51" s="542"/>
      <c r="H51" s="542"/>
      <c r="I51" s="542"/>
    </row>
    <row r="52" spans="2:9" s="397" customFormat="1">
      <c r="B52" s="467"/>
      <c r="D52" s="542"/>
      <c r="E52" s="542"/>
      <c r="F52" s="542"/>
      <c r="G52" s="542"/>
      <c r="H52" s="542"/>
      <c r="I52" s="542"/>
    </row>
    <row r="53" spans="2:9" s="397" customFormat="1">
      <c r="B53" s="467"/>
      <c r="D53" s="542"/>
      <c r="E53" s="542"/>
      <c r="F53" s="542"/>
      <c r="G53" s="542"/>
      <c r="H53" s="542"/>
      <c r="I53" s="542"/>
    </row>
    <row r="54" spans="2:9" s="397" customFormat="1">
      <c r="B54" s="467"/>
      <c r="D54" s="542"/>
      <c r="E54" s="542"/>
      <c r="F54" s="542"/>
      <c r="G54" s="542"/>
      <c r="H54" s="542"/>
      <c r="I54" s="542"/>
    </row>
    <row r="55" spans="2:9" s="397" customFormat="1">
      <c r="B55" s="467"/>
      <c r="D55" s="542"/>
      <c r="E55" s="542"/>
      <c r="F55" s="542"/>
      <c r="G55" s="542"/>
      <c r="H55" s="542"/>
      <c r="I55" s="542"/>
    </row>
    <row r="56" spans="2:9" s="397" customFormat="1">
      <c r="B56" s="467"/>
      <c r="D56" s="542"/>
      <c r="E56" s="542"/>
      <c r="F56" s="542"/>
      <c r="G56" s="542"/>
      <c r="H56" s="542"/>
      <c r="I56" s="542"/>
    </row>
    <row r="57" spans="2:9">
      <c r="D57" s="596"/>
      <c r="E57" s="596"/>
      <c r="F57" s="596"/>
      <c r="G57" s="596"/>
      <c r="H57" s="596"/>
      <c r="I57" s="596"/>
    </row>
    <row r="58" spans="2:9">
      <c r="D58" s="596"/>
      <c r="E58" s="596"/>
      <c r="F58" s="596"/>
      <c r="G58" s="596"/>
      <c r="H58" s="596"/>
      <c r="I58" s="596"/>
    </row>
    <row r="59" spans="2:9">
      <c r="D59" s="596"/>
      <c r="E59" s="596"/>
      <c r="F59" s="596"/>
      <c r="G59" s="596"/>
      <c r="H59" s="596"/>
      <c r="I59" s="596"/>
    </row>
    <row r="60" spans="2:9">
      <c r="D60" s="596"/>
      <c r="E60" s="596"/>
      <c r="F60" s="596"/>
      <c r="G60" s="596"/>
      <c r="H60" s="596"/>
      <c r="I60" s="596"/>
    </row>
    <row r="61" spans="2:9">
      <c r="D61" s="596"/>
      <c r="E61" s="596"/>
      <c r="F61" s="596"/>
      <c r="G61" s="596"/>
      <c r="H61" s="596"/>
      <c r="I61" s="596"/>
    </row>
    <row r="62" spans="2:9">
      <c r="D62" s="596"/>
      <c r="E62" s="596"/>
      <c r="F62" s="596"/>
      <c r="G62" s="596"/>
      <c r="H62" s="596"/>
      <c r="I62" s="596"/>
    </row>
    <row r="63" spans="2:9">
      <c r="D63" s="596"/>
      <c r="E63" s="596"/>
      <c r="F63" s="596"/>
      <c r="G63" s="596"/>
      <c r="H63" s="596"/>
      <c r="I63" s="596"/>
    </row>
    <row r="64" spans="2:9">
      <c r="D64" s="596"/>
      <c r="E64" s="596"/>
      <c r="F64" s="596"/>
      <c r="G64" s="596"/>
      <c r="H64" s="596"/>
      <c r="I64" s="596"/>
    </row>
    <row r="65" spans="4:9">
      <c r="D65" s="596"/>
      <c r="E65" s="596"/>
      <c r="F65" s="596"/>
      <c r="G65" s="596"/>
      <c r="H65" s="596"/>
      <c r="I65" s="596"/>
    </row>
    <row r="66" spans="4:9">
      <c r="D66" s="596"/>
      <c r="E66" s="596"/>
      <c r="F66" s="596"/>
      <c r="G66" s="596"/>
      <c r="H66" s="596"/>
      <c r="I66" s="596"/>
    </row>
    <row r="67" spans="4:9">
      <c r="D67" s="596"/>
      <c r="E67" s="596"/>
      <c r="F67" s="596"/>
      <c r="G67" s="596"/>
      <c r="H67" s="596"/>
      <c r="I67" s="596"/>
    </row>
    <row r="68" spans="4:9">
      <c r="D68" s="596"/>
      <c r="E68" s="596"/>
      <c r="F68" s="596"/>
      <c r="G68" s="596"/>
      <c r="H68" s="596"/>
      <c r="I68" s="596"/>
    </row>
    <row r="69" spans="4:9">
      <c r="D69" s="596"/>
      <c r="E69" s="596"/>
      <c r="F69" s="596"/>
      <c r="G69" s="596"/>
      <c r="H69" s="596"/>
      <c r="I69" s="596"/>
    </row>
    <row r="70" spans="4:9">
      <c r="D70" s="596"/>
      <c r="E70" s="596"/>
      <c r="F70" s="596"/>
      <c r="G70" s="596"/>
      <c r="H70" s="596"/>
      <c r="I70" s="596"/>
    </row>
    <row r="71" spans="4:9">
      <c r="D71" s="596"/>
      <c r="E71" s="596"/>
      <c r="F71" s="596"/>
      <c r="G71" s="596"/>
      <c r="H71" s="596"/>
      <c r="I71" s="596"/>
    </row>
    <row r="72" spans="4:9">
      <c r="D72" s="596"/>
      <c r="E72" s="596"/>
      <c r="F72" s="596"/>
      <c r="G72" s="596"/>
      <c r="H72" s="596"/>
      <c r="I72" s="596"/>
    </row>
    <row r="73" spans="4:9">
      <c r="D73" s="596"/>
      <c r="E73" s="596"/>
      <c r="F73" s="596"/>
      <c r="G73" s="596"/>
      <c r="H73" s="596"/>
      <c r="I73" s="596"/>
    </row>
    <row r="74" spans="4:9">
      <c r="D74" s="596"/>
      <c r="E74" s="596"/>
      <c r="F74" s="596"/>
      <c r="G74" s="596"/>
      <c r="H74" s="596"/>
      <c r="I74" s="596"/>
    </row>
    <row r="75" spans="4:9">
      <c r="D75" s="596"/>
      <c r="E75" s="596"/>
      <c r="F75" s="596"/>
      <c r="G75" s="596"/>
      <c r="H75" s="596"/>
      <c r="I75" s="596"/>
    </row>
    <row r="76" spans="4:9">
      <c r="D76" s="596"/>
      <c r="E76" s="596"/>
      <c r="F76" s="596"/>
      <c r="G76" s="596"/>
      <c r="H76" s="596"/>
      <c r="I76" s="596"/>
    </row>
    <row r="77" spans="4:9">
      <c r="D77" s="596"/>
      <c r="E77" s="596"/>
      <c r="F77" s="596"/>
      <c r="G77" s="596"/>
      <c r="H77" s="596"/>
      <c r="I77" s="596"/>
    </row>
    <row r="78" spans="4:9">
      <c r="D78" s="596"/>
      <c r="E78" s="596"/>
      <c r="F78" s="596"/>
      <c r="G78" s="596"/>
      <c r="H78" s="596"/>
      <c r="I78" s="596"/>
    </row>
    <row r="79" spans="4:9">
      <c r="D79" s="596"/>
      <c r="E79" s="596"/>
      <c r="F79" s="596"/>
      <c r="G79" s="596"/>
      <c r="H79" s="596"/>
      <c r="I79" s="596"/>
    </row>
    <row r="80" spans="4:9">
      <c r="D80" s="596"/>
      <c r="E80" s="596"/>
      <c r="F80" s="596"/>
      <c r="G80" s="596"/>
      <c r="H80" s="596"/>
      <c r="I80" s="596"/>
    </row>
    <row r="81" spans="4:9">
      <c r="D81" s="596"/>
      <c r="E81" s="596"/>
      <c r="F81" s="596"/>
      <c r="G81" s="596"/>
      <c r="H81" s="596"/>
      <c r="I81" s="596"/>
    </row>
    <row r="82" spans="4:9">
      <c r="D82" s="596"/>
      <c r="E82" s="596"/>
      <c r="F82" s="596"/>
      <c r="G82" s="596"/>
      <c r="H82" s="596"/>
      <c r="I82" s="596"/>
    </row>
    <row r="83" spans="4:9">
      <c r="D83" s="596"/>
      <c r="E83" s="596"/>
      <c r="F83" s="596"/>
      <c r="G83" s="596"/>
      <c r="H83" s="596"/>
      <c r="I83" s="596"/>
    </row>
    <row r="84" spans="4:9">
      <c r="D84" s="596"/>
      <c r="E84" s="596"/>
      <c r="F84" s="596"/>
      <c r="G84" s="596"/>
      <c r="H84" s="596"/>
      <c r="I84" s="596"/>
    </row>
    <row r="85" spans="4:9">
      <c r="D85" s="596"/>
      <c r="E85" s="596"/>
      <c r="F85" s="596"/>
      <c r="G85" s="596"/>
      <c r="H85" s="596"/>
      <c r="I85" s="596"/>
    </row>
    <row r="86" spans="4:9">
      <c r="D86" s="596"/>
      <c r="E86" s="596"/>
      <c r="F86" s="596"/>
      <c r="G86" s="596"/>
      <c r="H86" s="596"/>
      <c r="I86" s="596"/>
    </row>
    <row r="87" spans="4:9">
      <c r="D87" s="596"/>
      <c r="E87" s="596"/>
      <c r="F87" s="596"/>
      <c r="G87" s="596"/>
      <c r="H87" s="596"/>
      <c r="I87" s="596"/>
    </row>
    <row r="88" spans="4:9">
      <c r="D88" s="596"/>
      <c r="E88" s="596"/>
      <c r="F88" s="596"/>
      <c r="G88" s="596"/>
      <c r="H88" s="596"/>
      <c r="I88" s="596"/>
    </row>
    <row r="89" spans="4:9">
      <c r="D89" s="596"/>
      <c r="E89" s="596"/>
      <c r="F89" s="596"/>
      <c r="G89" s="596"/>
      <c r="H89" s="596"/>
      <c r="I89" s="596"/>
    </row>
    <row r="90" spans="4:9">
      <c r="D90" s="596"/>
      <c r="E90" s="596"/>
      <c r="F90" s="596"/>
      <c r="G90" s="596"/>
      <c r="H90" s="596"/>
      <c r="I90" s="596"/>
    </row>
    <row r="91" spans="4:9">
      <c r="D91" s="596"/>
      <c r="E91" s="596"/>
      <c r="F91" s="596"/>
      <c r="G91" s="596"/>
      <c r="H91" s="596"/>
      <c r="I91" s="596"/>
    </row>
    <row r="92" spans="4:9">
      <c r="D92" s="596"/>
      <c r="E92" s="596"/>
      <c r="F92" s="596"/>
      <c r="G92" s="596"/>
      <c r="H92" s="596"/>
      <c r="I92" s="596"/>
    </row>
    <row r="93" spans="4:9">
      <c r="D93" s="596"/>
      <c r="E93" s="596"/>
      <c r="F93" s="596"/>
      <c r="G93" s="596"/>
      <c r="H93" s="596"/>
      <c r="I93" s="596"/>
    </row>
    <row r="94" spans="4:9">
      <c r="D94" s="596"/>
      <c r="E94" s="596"/>
      <c r="F94" s="596"/>
      <c r="G94" s="596"/>
      <c r="H94" s="596"/>
      <c r="I94" s="596"/>
    </row>
    <row r="95" spans="4:9">
      <c r="D95" s="596"/>
      <c r="E95" s="596"/>
      <c r="F95" s="596"/>
      <c r="G95" s="596"/>
      <c r="H95" s="596"/>
      <c r="I95" s="596"/>
    </row>
    <row r="96" spans="4:9">
      <c r="D96" s="596"/>
      <c r="E96" s="596"/>
      <c r="F96" s="596"/>
      <c r="G96" s="596"/>
      <c r="H96" s="596"/>
      <c r="I96" s="596"/>
    </row>
    <row r="97" spans="2:9">
      <c r="D97" s="596"/>
      <c r="E97" s="596"/>
      <c r="F97" s="596"/>
      <c r="G97" s="596"/>
      <c r="H97" s="596"/>
      <c r="I97" s="596"/>
    </row>
    <row r="98" spans="2:9">
      <c r="D98" s="596"/>
      <c r="E98" s="596"/>
      <c r="F98" s="596"/>
      <c r="G98" s="596"/>
      <c r="H98" s="596"/>
      <c r="I98" s="596"/>
    </row>
    <row r="99" spans="2:9">
      <c r="D99" s="596"/>
      <c r="E99" s="596"/>
      <c r="F99" s="596"/>
      <c r="G99" s="596"/>
      <c r="H99" s="596"/>
      <c r="I99" s="596"/>
    </row>
    <row r="100" spans="2:9">
      <c r="D100" s="596"/>
      <c r="E100" s="596"/>
      <c r="F100" s="596"/>
      <c r="G100" s="596"/>
      <c r="H100" s="596"/>
      <c r="I100" s="596"/>
    </row>
    <row r="101" spans="2:9">
      <c r="D101" s="596"/>
      <c r="E101" s="596"/>
      <c r="F101" s="596"/>
      <c r="G101" s="596"/>
      <c r="H101" s="596"/>
      <c r="I101" s="596"/>
    </row>
    <row r="102" spans="2:9">
      <c r="B102" s="396"/>
      <c r="D102" s="596"/>
      <c r="E102" s="596"/>
      <c r="F102" s="596"/>
      <c r="G102" s="596"/>
      <c r="H102" s="596"/>
      <c r="I102" s="596"/>
    </row>
    <row r="103" spans="2:9">
      <c r="B103" s="396"/>
      <c r="D103" s="596"/>
      <c r="E103" s="596"/>
      <c r="F103" s="596"/>
      <c r="G103" s="596"/>
      <c r="H103" s="596"/>
      <c r="I103" s="596"/>
    </row>
    <row r="104" spans="2:9">
      <c r="B104" s="396"/>
      <c r="D104" s="596"/>
      <c r="E104" s="596"/>
      <c r="F104" s="596"/>
      <c r="G104" s="596"/>
      <c r="H104" s="596"/>
      <c r="I104" s="596"/>
    </row>
    <row r="105" spans="2:9">
      <c r="B105" s="396"/>
      <c r="D105" s="596"/>
      <c r="E105" s="596"/>
      <c r="F105" s="596"/>
      <c r="G105" s="596"/>
      <c r="H105" s="596"/>
      <c r="I105" s="596"/>
    </row>
    <row r="106" spans="2:9">
      <c r="B106" s="396"/>
      <c r="D106" s="596"/>
      <c r="E106" s="596"/>
      <c r="F106" s="596"/>
      <c r="G106" s="596"/>
      <c r="H106" s="596"/>
      <c r="I106" s="596"/>
    </row>
    <row r="107" spans="2:9">
      <c r="B107" s="396"/>
      <c r="D107" s="596"/>
      <c r="E107" s="596"/>
      <c r="F107" s="596"/>
      <c r="G107" s="596"/>
      <c r="H107" s="596"/>
      <c r="I107" s="596"/>
    </row>
    <row r="108" spans="2:9">
      <c r="B108" s="396"/>
      <c r="D108" s="596"/>
      <c r="E108" s="596"/>
      <c r="F108" s="596"/>
      <c r="G108" s="596"/>
      <c r="H108" s="596"/>
      <c r="I108" s="596"/>
    </row>
    <row r="109" spans="2:9">
      <c r="B109" s="396"/>
      <c r="D109" s="596"/>
      <c r="E109" s="596"/>
      <c r="F109" s="596"/>
      <c r="G109" s="596"/>
      <c r="H109" s="596"/>
      <c r="I109" s="596"/>
    </row>
    <row r="110" spans="2:9">
      <c r="B110" s="396"/>
      <c r="D110" s="596"/>
      <c r="E110" s="596"/>
      <c r="F110" s="596"/>
      <c r="G110" s="596"/>
      <c r="H110" s="596"/>
      <c r="I110" s="596"/>
    </row>
    <row r="111" spans="2:9">
      <c r="B111" s="396"/>
      <c r="D111" s="596"/>
      <c r="E111" s="596"/>
      <c r="F111" s="596"/>
      <c r="G111" s="596"/>
      <c r="H111" s="596"/>
      <c r="I111" s="596"/>
    </row>
    <row r="112" spans="2:9">
      <c r="B112" s="396"/>
      <c r="D112" s="596"/>
      <c r="E112" s="596"/>
      <c r="F112" s="596"/>
      <c r="G112" s="596"/>
      <c r="H112" s="596"/>
      <c r="I112" s="596"/>
    </row>
    <row r="113" spans="2:9">
      <c r="B113" s="396"/>
      <c r="D113" s="596"/>
      <c r="E113" s="596"/>
      <c r="F113" s="596"/>
      <c r="G113" s="596"/>
      <c r="H113" s="596"/>
      <c r="I113" s="596"/>
    </row>
    <row r="114" spans="2:9">
      <c r="B114" s="396"/>
      <c r="D114" s="596"/>
      <c r="E114" s="596"/>
      <c r="F114" s="596"/>
      <c r="G114" s="596"/>
      <c r="H114" s="596"/>
      <c r="I114" s="596"/>
    </row>
    <row r="115" spans="2:9">
      <c r="B115" s="396"/>
      <c r="D115" s="596"/>
      <c r="E115" s="596"/>
      <c r="F115" s="596"/>
      <c r="G115" s="596"/>
      <c r="H115" s="596"/>
      <c r="I115" s="596"/>
    </row>
    <row r="116" spans="2:9">
      <c r="B116" s="396"/>
      <c r="D116" s="596"/>
      <c r="E116" s="596"/>
      <c r="F116" s="596"/>
      <c r="G116" s="596"/>
      <c r="H116" s="596"/>
      <c r="I116" s="596"/>
    </row>
    <row r="117" spans="2:9">
      <c r="B117" s="396"/>
      <c r="D117" s="596"/>
      <c r="E117" s="596"/>
      <c r="F117" s="596"/>
      <c r="G117" s="596"/>
      <c r="H117" s="596"/>
      <c r="I117" s="596"/>
    </row>
    <row r="118" spans="2:9">
      <c r="B118" s="396"/>
      <c r="D118" s="596"/>
      <c r="E118" s="596"/>
      <c r="F118" s="596"/>
      <c r="G118" s="596"/>
      <c r="H118" s="596"/>
      <c r="I118" s="596"/>
    </row>
    <row r="119" spans="2:9">
      <c r="B119" s="396"/>
      <c r="D119" s="596"/>
      <c r="E119" s="596"/>
      <c r="F119" s="596"/>
      <c r="G119" s="596"/>
      <c r="H119" s="596"/>
      <c r="I119" s="596"/>
    </row>
    <row r="120" spans="2:9">
      <c r="B120" s="396"/>
      <c r="D120" s="596"/>
      <c r="E120" s="596"/>
      <c r="F120" s="596"/>
      <c r="G120" s="596"/>
      <c r="H120" s="596"/>
      <c r="I120" s="596"/>
    </row>
    <row r="121" spans="2:9">
      <c r="B121" s="396"/>
      <c r="D121" s="596"/>
      <c r="E121" s="596"/>
      <c r="F121" s="596"/>
      <c r="G121" s="596"/>
      <c r="H121" s="596"/>
      <c r="I121" s="596"/>
    </row>
    <row r="122" spans="2:9">
      <c r="B122" s="396"/>
      <c r="D122" s="596"/>
      <c r="E122" s="596"/>
      <c r="F122" s="596"/>
      <c r="G122" s="596"/>
      <c r="H122" s="596"/>
      <c r="I122" s="596"/>
    </row>
    <row r="123" spans="2:9">
      <c r="B123" s="396"/>
      <c r="D123" s="596"/>
      <c r="E123" s="596"/>
      <c r="F123" s="596"/>
      <c r="G123" s="596"/>
      <c r="H123" s="596"/>
      <c r="I123" s="596"/>
    </row>
    <row r="124" spans="2:9">
      <c r="B124" s="396"/>
      <c r="D124" s="596"/>
      <c r="E124" s="596"/>
      <c r="F124" s="596"/>
      <c r="G124" s="596"/>
      <c r="H124" s="596"/>
      <c r="I124" s="596"/>
    </row>
    <row r="125" spans="2:9">
      <c r="B125" s="396"/>
      <c r="D125" s="596"/>
      <c r="E125" s="596"/>
      <c r="F125" s="596"/>
      <c r="G125" s="596"/>
      <c r="H125" s="596"/>
      <c r="I125" s="596"/>
    </row>
    <row r="126" spans="2:9">
      <c r="B126" s="396"/>
      <c r="D126" s="596"/>
      <c r="E126" s="596"/>
      <c r="F126" s="596"/>
      <c r="G126" s="596"/>
      <c r="H126" s="596"/>
      <c r="I126" s="596"/>
    </row>
    <row r="127" spans="2:9">
      <c r="B127" s="396"/>
      <c r="D127" s="596"/>
      <c r="E127" s="596"/>
      <c r="F127" s="596"/>
      <c r="G127" s="596"/>
      <c r="H127" s="596"/>
      <c r="I127" s="596"/>
    </row>
    <row r="128" spans="2:9">
      <c r="B128" s="396"/>
      <c r="D128" s="596"/>
      <c r="E128" s="596"/>
      <c r="F128" s="596"/>
      <c r="G128" s="596"/>
      <c r="H128" s="596"/>
      <c r="I128" s="596"/>
    </row>
    <row r="129" spans="2:9">
      <c r="B129" s="396"/>
      <c r="D129" s="596"/>
      <c r="E129" s="596"/>
      <c r="F129" s="596"/>
      <c r="G129" s="596"/>
      <c r="H129" s="596"/>
      <c r="I129" s="596"/>
    </row>
    <row r="130" spans="2:9">
      <c r="B130" s="396"/>
      <c r="D130" s="596"/>
      <c r="E130" s="596"/>
      <c r="F130" s="596"/>
      <c r="G130" s="596"/>
      <c r="H130" s="596"/>
      <c r="I130" s="596"/>
    </row>
    <row r="131" spans="2:9">
      <c r="B131" s="396"/>
      <c r="D131" s="596"/>
      <c r="E131" s="596"/>
      <c r="F131" s="596"/>
      <c r="G131" s="596"/>
      <c r="H131" s="596"/>
      <c r="I131" s="596"/>
    </row>
    <row r="132" spans="2:9">
      <c r="B132" s="396"/>
      <c r="D132" s="596"/>
      <c r="E132" s="596"/>
      <c r="F132" s="596"/>
      <c r="G132" s="596"/>
      <c r="H132" s="596"/>
      <c r="I132" s="596"/>
    </row>
    <row r="133" spans="2:9">
      <c r="B133" s="396"/>
      <c r="D133" s="596"/>
      <c r="E133" s="596"/>
      <c r="F133" s="596"/>
      <c r="G133" s="596"/>
      <c r="H133" s="596"/>
      <c r="I133" s="596"/>
    </row>
    <row r="134" spans="2:9">
      <c r="B134" s="396"/>
      <c r="D134" s="596"/>
      <c r="E134" s="596"/>
      <c r="F134" s="596"/>
      <c r="G134" s="596"/>
      <c r="H134" s="596"/>
      <c r="I134" s="596"/>
    </row>
    <row r="135" spans="2:9">
      <c r="B135" s="396"/>
      <c r="D135" s="596"/>
      <c r="E135" s="596"/>
      <c r="F135" s="596"/>
      <c r="G135" s="596"/>
      <c r="H135" s="596"/>
      <c r="I135" s="596"/>
    </row>
    <row r="136" spans="2:9">
      <c r="B136" s="396"/>
      <c r="D136" s="596"/>
      <c r="E136" s="596"/>
      <c r="F136" s="596"/>
      <c r="G136" s="596"/>
      <c r="H136" s="596"/>
      <c r="I136" s="596"/>
    </row>
    <row r="137" spans="2:9">
      <c r="B137" s="396"/>
      <c r="D137" s="596"/>
      <c r="E137" s="596"/>
      <c r="F137" s="596"/>
      <c r="G137" s="596"/>
      <c r="H137" s="596"/>
      <c r="I137" s="596"/>
    </row>
    <row r="138" spans="2:9">
      <c r="B138" s="396"/>
      <c r="D138" s="596"/>
      <c r="E138" s="596"/>
      <c r="F138" s="596"/>
      <c r="G138" s="596"/>
      <c r="H138" s="596"/>
      <c r="I138" s="596"/>
    </row>
    <row r="139" spans="2:9">
      <c r="B139" s="396"/>
      <c r="D139" s="596"/>
      <c r="E139" s="596"/>
      <c r="F139" s="596"/>
      <c r="G139" s="596"/>
      <c r="H139" s="596"/>
      <c r="I139" s="596"/>
    </row>
    <row r="140" spans="2:9">
      <c r="B140" s="396"/>
      <c r="D140" s="596"/>
      <c r="E140" s="596"/>
      <c r="F140" s="596"/>
      <c r="G140" s="596"/>
      <c r="H140" s="596"/>
      <c r="I140" s="596"/>
    </row>
    <row r="141" spans="2:9">
      <c r="B141" s="396"/>
      <c r="D141" s="596"/>
      <c r="E141" s="596"/>
      <c r="F141" s="596"/>
      <c r="G141" s="596"/>
      <c r="H141" s="596"/>
      <c r="I141" s="596"/>
    </row>
    <row r="142" spans="2:9">
      <c r="B142" s="396"/>
      <c r="D142" s="596"/>
      <c r="E142" s="596"/>
      <c r="F142" s="596"/>
      <c r="G142" s="596"/>
      <c r="H142" s="596"/>
      <c r="I142" s="596"/>
    </row>
    <row r="143" spans="2:9">
      <c r="B143" s="396"/>
      <c r="D143" s="596"/>
      <c r="E143" s="596"/>
      <c r="F143" s="596"/>
      <c r="G143" s="596"/>
      <c r="H143" s="596"/>
      <c r="I143" s="596"/>
    </row>
    <row r="144" spans="2:9">
      <c r="B144" s="396"/>
      <c r="D144" s="596"/>
      <c r="E144" s="596"/>
      <c r="F144" s="596"/>
      <c r="G144" s="596"/>
      <c r="H144" s="596"/>
      <c r="I144" s="596"/>
    </row>
    <row r="145" spans="2:9">
      <c r="B145" s="396"/>
      <c r="D145" s="596"/>
      <c r="E145" s="596"/>
      <c r="F145" s="596"/>
      <c r="G145" s="596"/>
      <c r="H145" s="596"/>
      <c r="I145" s="596"/>
    </row>
    <row r="146" spans="2:9">
      <c r="B146" s="396"/>
      <c r="D146" s="596"/>
      <c r="E146" s="596"/>
      <c r="F146" s="596"/>
      <c r="G146" s="596"/>
      <c r="H146" s="596"/>
      <c r="I146" s="596"/>
    </row>
    <row r="147" spans="2:9">
      <c r="B147" s="396"/>
      <c r="D147" s="596"/>
      <c r="E147" s="596"/>
      <c r="F147" s="596"/>
      <c r="G147" s="596"/>
      <c r="H147" s="596"/>
      <c r="I147" s="596"/>
    </row>
    <row r="148" spans="2:9">
      <c r="B148" s="396"/>
      <c r="D148" s="596"/>
      <c r="E148" s="596"/>
      <c r="F148" s="596"/>
      <c r="G148" s="596"/>
      <c r="H148" s="596"/>
      <c r="I148" s="596"/>
    </row>
    <row r="149" spans="2:9">
      <c r="B149" s="396"/>
      <c r="D149" s="596"/>
      <c r="E149" s="596"/>
      <c r="F149" s="596"/>
      <c r="G149" s="596"/>
      <c r="H149" s="596"/>
      <c r="I149" s="596"/>
    </row>
    <row r="150" spans="2:9">
      <c r="B150" s="396"/>
      <c r="D150" s="596"/>
      <c r="E150" s="596"/>
      <c r="F150" s="596"/>
      <c r="G150" s="596"/>
      <c r="H150" s="596"/>
      <c r="I150" s="596"/>
    </row>
    <row r="151" spans="2:9">
      <c r="B151" s="396"/>
      <c r="D151" s="596"/>
      <c r="E151" s="596"/>
      <c r="F151" s="596"/>
      <c r="G151" s="596"/>
      <c r="H151" s="596"/>
      <c r="I151" s="596"/>
    </row>
    <row r="152" spans="2:9">
      <c r="B152" s="396"/>
      <c r="D152" s="596"/>
      <c r="E152" s="596"/>
      <c r="F152" s="596"/>
      <c r="G152" s="596"/>
      <c r="H152" s="596"/>
      <c r="I152" s="596"/>
    </row>
    <row r="153" spans="2:9">
      <c r="B153" s="396"/>
      <c r="D153" s="596"/>
      <c r="E153" s="596"/>
      <c r="F153" s="596"/>
      <c r="G153" s="596"/>
      <c r="H153" s="596"/>
      <c r="I153" s="596"/>
    </row>
    <row r="154" spans="2:9">
      <c r="B154" s="396"/>
      <c r="D154" s="596"/>
      <c r="E154" s="596"/>
      <c r="F154" s="596"/>
      <c r="G154" s="596"/>
      <c r="H154" s="596"/>
      <c r="I154" s="596"/>
    </row>
    <row r="155" spans="2:9">
      <c r="B155" s="396"/>
      <c r="D155" s="596"/>
      <c r="E155" s="596"/>
      <c r="F155" s="596"/>
      <c r="G155" s="596"/>
      <c r="H155" s="596"/>
      <c r="I155" s="596"/>
    </row>
    <row r="156" spans="2:9">
      <c r="B156" s="396"/>
      <c r="D156" s="596"/>
      <c r="E156" s="596"/>
      <c r="F156" s="596"/>
      <c r="G156" s="596"/>
      <c r="H156" s="596"/>
      <c r="I156" s="596"/>
    </row>
    <row r="157" spans="2:9">
      <c r="B157" s="396"/>
      <c r="D157" s="596"/>
      <c r="E157" s="596"/>
      <c r="F157" s="596"/>
      <c r="G157" s="596"/>
      <c r="H157" s="596"/>
      <c r="I157" s="596"/>
    </row>
    <row r="158" spans="2:9">
      <c r="B158" s="396"/>
      <c r="D158" s="596"/>
      <c r="E158" s="596"/>
      <c r="F158" s="596"/>
      <c r="G158" s="596"/>
      <c r="H158" s="596"/>
      <c r="I158" s="596"/>
    </row>
    <row r="159" spans="2:9">
      <c r="B159" s="396"/>
      <c r="D159" s="596"/>
      <c r="E159" s="596"/>
      <c r="F159" s="596"/>
      <c r="G159" s="596"/>
      <c r="H159" s="596"/>
      <c r="I159" s="596"/>
    </row>
    <row r="160" spans="2:9">
      <c r="B160" s="396"/>
      <c r="D160" s="596"/>
      <c r="E160" s="596"/>
      <c r="F160" s="596"/>
      <c r="G160" s="596"/>
      <c r="H160" s="596"/>
      <c r="I160" s="596"/>
    </row>
    <row r="161" spans="2:9">
      <c r="B161" s="396"/>
      <c r="D161" s="596"/>
      <c r="E161" s="596"/>
      <c r="F161" s="596"/>
      <c r="G161" s="596"/>
      <c r="H161" s="596"/>
      <c r="I161" s="596"/>
    </row>
    <row r="162" spans="2:9">
      <c r="B162" s="396"/>
      <c r="D162" s="596"/>
      <c r="E162" s="596"/>
      <c r="F162" s="596"/>
      <c r="G162" s="596"/>
      <c r="H162" s="596"/>
      <c r="I162" s="596"/>
    </row>
    <row r="163" spans="2:9">
      <c r="B163" s="396"/>
      <c r="D163" s="596"/>
      <c r="E163" s="596"/>
      <c r="F163" s="596"/>
      <c r="G163" s="596"/>
      <c r="H163" s="596"/>
      <c r="I163" s="596"/>
    </row>
    <row r="164" spans="2:9">
      <c r="B164" s="396"/>
      <c r="D164" s="596"/>
      <c r="E164" s="596"/>
      <c r="F164" s="596"/>
      <c r="G164" s="596"/>
      <c r="H164" s="596"/>
      <c r="I164" s="596"/>
    </row>
    <row r="165" spans="2:9">
      <c r="B165" s="396"/>
      <c r="D165" s="596"/>
      <c r="E165" s="596"/>
      <c r="F165" s="596"/>
      <c r="G165" s="596"/>
      <c r="H165" s="596"/>
      <c r="I165" s="596"/>
    </row>
    <row r="166" spans="2:9">
      <c r="B166" s="396"/>
      <c r="D166" s="596"/>
      <c r="E166" s="596"/>
      <c r="F166" s="596"/>
      <c r="G166" s="596"/>
      <c r="H166" s="596"/>
      <c r="I166" s="596"/>
    </row>
    <row r="167" spans="2:9">
      <c r="B167" s="396"/>
      <c r="D167" s="596"/>
      <c r="E167" s="596"/>
      <c r="F167" s="596"/>
      <c r="G167" s="596"/>
      <c r="H167" s="596"/>
      <c r="I167" s="596"/>
    </row>
    <row r="168" spans="2:9">
      <c r="B168" s="396"/>
      <c r="D168" s="596"/>
      <c r="E168" s="596"/>
      <c r="F168" s="596"/>
      <c r="G168" s="596"/>
      <c r="H168" s="596"/>
      <c r="I168" s="596"/>
    </row>
    <row r="169" spans="2:9">
      <c r="B169" s="396"/>
      <c r="D169" s="596"/>
      <c r="E169" s="596"/>
      <c r="F169" s="596"/>
      <c r="G169" s="596"/>
      <c r="H169" s="596"/>
      <c r="I169" s="596"/>
    </row>
    <row r="170" spans="2:9">
      <c r="B170" s="396"/>
      <c r="D170" s="596"/>
      <c r="E170" s="596"/>
      <c r="F170" s="596"/>
      <c r="G170" s="596"/>
      <c r="H170" s="596"/>
      <c r="I170" s="596"/>
    </row>
    <row r="171" spans="2:9">
      <c r="B171" s="396"/>
      <c r="D171" s="596"/>
      <c r="E171" s="596"/>
      <c r="F171" s="596"/>
      <c r="G171" s="596"/>
      <c r="H171" s="596"/>
      <c r="I171" s="596"/>
    </row>
    <row r="172" spans="2:9">
      <c r="B172" s="396"/>
      <c r="D172" s="596"/>
      <c r="E172" s="596"/>
      <c r="F172" s="596"/>
      <c r="G172" s="596"/>
      <c r="H172" s="596"/>
      <c r="I172" s="596"/>
    </row>
    <row r="173" spans="2:9">
      <c r="B173" s="396"/>
      <c r="D173" s="596"/>
      <c r="E173" s="596"/>
      <c r="F173" s="596"/>
      <c r="G173" s="596"/>
      <c r="H173" s="596"/>
      <c r="I173" s="596"/>
    </row>
    <row r="174" spans="2:9">
      <c r="B174" s="396"/>
      <c r="D174" s="596"/>
      <c r="E174" s="596"/>
      <c r="F174" s="596"/>
      <c r="G174" s="596"/>
      <c r="H174" s="596"/>
      <c r="I174" s="596"/>
    </row>
    <row r="175" spans="2:9">
      <c r="B175" s="396"/>
      <c r="D175" s="596"/>
      <c r="E175" s="596"/>
      <c r="F175" s="596"/>
      <c r="G175" s="596"/>
      <c r="H175" s="596"/>
      <c r="I175" s="596"/>
    </row>
    <row r="176" spans="2:9">
      <c r="B176" s="396"/>
      <c r="D176" s="596"/>
      <c r="E176" s="596"/>
      <c r="F176" s="596"/>
      <c r="G176" s="596"/>
      <c r="H176" s="596"/>
      <c r="I176" s="596"/>
    </row>
    <row r="177" spans="2:9">
      <c r="B177" s="396"/>
      <c r="D177" s="596"/>
      <c r="E177" s="596"/>
      <c r="F177" s="596"/>
      <c r="G177" s="596"/>
      <c r="H177" s="596"/>
      <c r="I177" s="596"/>
    </row>
    <row r="178" spans="2:9">
      <c r="B178" s="396"/>
      <c r="D178" s="596"/>
      <c r="E178" s="596"/>
      <c r="F178" s="596"/>
      <c r="G178" s="596"/>
      <c r="H178" s="596"/>
      <c r="I178" s="596"/>
    </row>
    <row r="179" spans="2:9">
      <c r="B179" s="396"/>
      <c r="D179" s="596"/>
      <c r="E179" s="596"/>
      <c r="F179" s="596"/>
      <c r="G179" s="596"/>
      <c r="H179" s="596"/>
      <c r="I179" s="596"/>
    </row>
    <row r="180" spans="2:9">
      <c r="B180" s="396"/>
      <c r="D180" s="596"/>
      <c r="E180" s="596"/>
      <c r="F180" s="596"/>
      <c r="G180" s="596"/>
      <c r="H180" s="596"/>
      <c r="I180" s="596"/>
    </row>
    <row r="181" spans="2:9">
      <c r="B181" s="396"/>
      <c r="D181" s="596"/>
      <c r="E181" s="596"/>
      <c r="F181" s="596"/>
      <c r="G181" s="596"/>
      <c r="H181" s="596"/>
      <c r="I181" s="596"/>
    </row>
    <row r="182" spans="2:9">
      <c r="B182" s="396"/>
      <c r="D182" s="596"/>
      <c r="E182" s="596"/>
      <c r="F182" s="596"/>
      <c r="G182" s="596"/>
      <c r="H182" s="596"/>
      <c r="I182" s="596"/>
    </row>
    <row r="183" spans="2:9">
      <c r="B183" s="396"/>
      <c r="D183" s="596"/>
      <c r="E183" s="596"/>
      <c r="F183" s="596"/>
      <c r="G183" s="596"/>
      <c r="H183" s="596"/>
      <c r="I183" s="596"/>
    </row>
    <row r="184" spans="2:9">
      <c r="B184" s="396"/>
      <c r="D184" s="596"/>
      <c r="E184" s="596"/>
      <c r="F184" s="596"/>
      <c r="G184" s="596"/>
      <c r="H184" s="596"/>
      <c r="I184" s="596"/>
    </row>
    <row r="185" spans="2:9">
      <c r="B185" s="396"/>
      <c r="D185" s="596"/>
      <c r="E185" s="596"/>
      <c r="F185" s="596"/>
      <c r="G185" s="596"/>
      <c r="H185" s="596"/>
      <c r="I185" s="596"/>
    </row>
    <row r="186" spans="2:9">
      <c r="B186" s="396"/>
      <c r="D186" s="596"/>
      <c r="E186" s="596"/>
      <c r="F186" s="596"/>
      <c r="G186" s="596"/>
      <c r="H186" s="596"/>
      <c r="I186" s="596"/>
    </row>
    <row r="187" spans="2:9">
      <c r="B187" s="396"/>
      <c r="D187" s="596"/>
      <c r="E187" s="596"/>
      <c r="F187" s="596"/>
      <c r="G187" s="596"/>
      <c r="H187" s="596"/>
      <c r="I187" s="596"/>
    </row>
    <row r="188" spans="2:9">
      <c r="B188" s="396"/>
      <c r="D188" s="596"/>
      <c r="E188" s="596"/>
      <c r="F188" s="596"/>
      <c r="G188" s="596"/>
      <c r="H188" s="596"/>
      <c r="I188" s="596"/>
    </row>
    <row r="189" spans="2:9">
      <c r="B189" s="396"/>
      <c r="D189" s="596"/>
      <c r="E189" s="596"/>
      <c r="F189" s="596"/>
      <c r="G189" s="596"/>
      <c r="H189" s="596"/>
      <c r="I189" s="596"/>
    </row>
    <row r="190" spans="2:9">
      <c r="B190" s="396"/>
      <c r="D190" s="596"/>
      <c r="E190" s="596"/>
      <c r="F190" s="596"/>
      <c r="G190" s="596"/>
      <c r="H190" s="596"/>
      <c r="I190" s="596"/>
    </row>
    <row r="191" spans="2:9">
      <c r="B191" s="396"/>
      <c r="D191" s="596"/>
      <c r="E191" s="596"/>
      <c r="F191" s="596"/>
      <c r="G191" s="596"/>
      <c r="H191" s="596"/>
      <c r="I191" s="596"/>
    </row>
    <row r="192" spans="2:9">
      <c r="B192" s="396"/>
      <c r="D192" s="596"/>
      <c r="E192" s="596"/>
      <c r="F192" s="596"/>
      <c r="G192" s="596"/>
      <c r="H192" s="596"/>
      <c r="I192" s="596"/>
    </row>
    <row r="193" spans="2:9">
      <c r="B193" s="396"/>
      <c r="D193" s="596"/>
      <c r="E193" s="596"/>
      <c r="F193" s="596"/>
      <c r="G193" s="596"/>
      <c r="H193" s="596"/>
      <c r="I193" s="596"/>
    </row>
    <row r="194" spans="2:9">
      <c r="B194" s="396"/>
      <c r="D194" s="596"/>
      <c r="E194" s="596"/>
      <c r="F194" s="596"/>
      <c r="G194" s="596"/>
      <c r="H194" s="596"/>
      <c r="I194" s="596"/>
    </row>
    <row r="195" spans="2:9">
      <c r="B195" s="396"/>
      <c r="D195" s="596"/>
      <c r="E195" s="596"/>
      <c r="F195" s="596"/>
      <c r="G195" s="596"/>
      <c r="H195" s="596"/>
      <c r="I195" s="596"/>
    </row>
    <row r="196" spans="2:9">
      <c r="B196" s="396"/>
      <c r="D196" s="596"/>
      <c r="E196" s="596"/>
      <c r="F196" s="596"/>
      <c r="G196" s="596"/>
      <c r="H196" s="596"/>
      <c r="I196" s="596"/>
    </row>
    <row r="197" spans="2:9">
      <c r="B197" s="396"/>
      <c r="D197" s="596"/>
      <c r="E197" s="596"/>
      <c r="F197" s="596"/>
      <c r="G197" s="596"/>
      <c r="H197" s="596"/>
      <c r="I197" s="596"/>
    </row>
    <row r="198" spans="2:9">
      <c r="B198" s="396"/>
      <c r="D198" s="596"/>
      <c r="E198" s="596"/>
      <c r="F198" s="596"/>
      <c r="G198" s="596"/>
      <c r="H198" s="596"/>
      <c r="I198" s="596"/>
    </row>
    <row r="199" spans="2:9">
      <c r="B199" s="396"/>
      <c r="D199" s="596"/>
      <c r="E199" s="596"/>
      <c r="F199" s="596"/>
      <c r="G199" s="596"/>
      <c r="H199" s="596"/>
      <c r="I199" s="596"/>
    </row>
    <row r="200" spans="2:9">
      <c r="B200" s="396"/>
      <c r="D200" s="596"/>
      <c r="E200" s="596"/>
      <c r="F200" s="596"/>
      <c r="G200" s="596"/>
      <c r="H200" s="596"/>
      <c r="I200" s="596"/>
    </row>
    <row r="201" spans="2:9">
      <c r="B201" s="396"/>
      <c r="D201" s="596"/>
      <c r="E201" s="596"/>
      <c r="F201" s="596"/>
      <c r="G201" s="596"/>
      <c r="H201" s="596"/>
      <c r="I201" s="596"/>
    </row>
    <row r="202" spans="2:9">
      <c r="B202" s="396"/>
      <c r="D202" s="596"/>
      <c r="E202" s="596"/>
      <c r="F202" s="596"/>
      <c r="G202" s="596"/>
      <c r="H202" s="596"/>
      <c r="I202" s="596"/>
    </row>
    <row r="203" spans="2:9">
      <c r="B203" s="396"/>
      <c r="D203" s="596"/>
      <c r="E203" s="596"/>
      <c r="F203" s="596"/>
      <c r="G203" s="596"/>
      <c r="H203" s="596"/>
      <c r="I203" s="596"/>
    </row>
    <row r="204" spans="2:9">
      <c r="B204" s="396"/>
      <c r="D204" s="596"/>
      <c r="E204" s="596"/>
      <c r="F204" s="596"/>
      <c r="G204" s="596"/>
      <c r="H204" s="596"/>
      <c r="I204" s="596"/>
    </row>
    <row r="205" spans="2:9">
      <c r="B205" s="396"/>
      <c r="D205" s="596"/>
      <c r="E205" s="596"/>
      <c r="F205" s="596"/>
      <c r="G205" s="596"/>
      <c r="H205" s="596"/>
      <c r="I205" s="596"/>
    </row>
    <row r="206" spans="2:9">
      <c r="B206" s="396"/>
      <c r="D206" s="596"/>
      <c r="E206" s="596"/>
      <c r="F206" s="596"/>
      <c r="G206" s="596"/>
      <c r="H206" s="596"/>
      <c r="I206" s="596"/>
    </row>
    <row r="207" spans="2:9">
      <c r="B207" s="396"/>
      <c r="D207" s="596"/>
      <c r="E207" s="596"/>
      <c r="F207" s="596"/>
      <c r="G207" s="596"/>
      <c r="H207" s="596"/>
      <c r="I207" s="596"/>
    </row>
    <row r="208" spans="2:9">
      <c r="B208" s="396"/>
      <c r="D208" s="596"/>
      <c r="E208" s="596"/>
      <c r="F208" s="596"/>
      <c r="G208" s="596"/>
      <c r="H208" s="596"/>
      <c r="I208" s="596"/>
    </row>
    <row r="209" spans="2:9">
      <c r="B209" s="396"/>
      <c r="D209" s="596"/>
      <c r="E209" s="596"/>
      <c r="F209" s="596"/>
      <c r="G209" s="596"/>
      <c r="H209" s="596"/>
      <c r="I209" s="596"/>
    </row>
    <row r="210" spans="2:9">
      <c r="B210" s="396"/>
      <c r="D210" s="596"/>
      <c r="E210" s="596"/>
      <c r="F210" s="596"/>
      <c r="G210" s="596"/>
      <c r="H210" s="596"/>
      <c r="I210" s="596"/>
    </row>
    <row r="211" spans="2:9">
      <c r="B211" s="396"/>
      <c r="D211" s="596"/>
      <c r="E211" s="596"/>
      <c r="F211" s="596"/>
      <c r="G211" s="596"/>
      <c r="H211" s="596"/>
      <c r="I211" s="596"/>
    </row>
    <row r="212" spans="2:9">
      <c r="B212" s="396"/>
      <c r="D212" s="596"/>
      <c r="E212" s="596"/>
      <c r="F212" s="596"/>
      <c r="G212" s="596"/>
      <c r="H212" s="596"/>
      <c r="I212" s="596"/>
    </row>
    <row r="213" spans="2:9">
      <c r="B213" s="396"/>
      <c r="D213" s="596"/>
      <c r="E213" s="596"/>
      <c r="F213" s="596"/>
      <c r="G213" s="596"/>
      <c r="H213" s="596"/>
      <c r="I213" s="596"/>
    </row>
    <row r="214" spans="2:9">
      <c r="B214" s="396"/>
      <c r="D214" s="596"/>
      <c r="E214" s="596"/>
      <c r="F214" s="596"/>
      <c r="G214" s="596"/>
      <c r="H214" s="596"/>
      <c r="I214" s="596"/>
    </row>
    <row r="215" spans="2:9">
      <c r="B215" s="396"/>
      <c r="D215" s="596"/>
      <c r="E215" s="596"/>
      <c r="F215" s="596"/>
      <c r="G215" s="596"/>
      <c r="H215" s="596"/>
      <c r="I215" s="596"/>
    </row>
    <row r="216" spans="2:9">
      <c r="B216" s="396"/>
      <c r="D216" s="596"/>
      <c r="E216" s="596"/>
      <c r="F216" s="596"/>
      <c r="G216" s="596"/>
      <c r="H216" s="596"/>
      <c r="I216" s="596"/>
    </row>
    <row r="217" spans="2:9">
      <c r="B217" s="396"/>
      <c r="D217" s="596"/>
      <c r="E217" s="596"/>
      <c r="F217" s="596"/>
      <c r="G217" s="596"/>
      <c r="H217" s="596"/>
      <c r="I217" s="596"/>
    </row>
    <row r="218" spans="2:9">
      <c r="B218" s="396"/>
      <c r="D218" s="596"/>
      <c r="E218" s="596"/>
      <c r="F218" s="596"/>
      <c r="G218" s="596"/>
      <c r="H218" s="596"/>
      <c r="I218" s="596"/>
    </row>
    <row r="219" spans="2:9">
      <c r="B219" s="396"/>
      <c r="D219" s="596"/>
      <c r="E219" s="596"/>
      <c r="F219" s="596"/>
      <c r="G219" s="596"/>
      <c r="H219" s="596"/>
      <c r="I219" s="596"/>
    </row>
    <row r="220" spans="2:9">
      <c r="B220" s="396"/>
      <c r="D220" s="596"/>
      <c r="E220" s="596"/>
      <c r="F220" s="596"/>
      <c r="G220" s="596"/>
      <c r="H220" s="596"/>
      <c r="I220" s="596"/>
    </row>
    <row r="221" spans="2:9">
      <c r="B221" s="396"/>
      <c r="D221" s="596"/>
      <c r="E221" s="596"/>
      <c r="F221" s="596"/>
      <c r="G221" s="596"/>
      <c r="H221" s="596"/>
      <c r="I221" s="596"/>
    </row>
    <row r="222" spans="2:9">
      <c r="B222" s="396"/>
      <c r="D222" s="596"/>
      <c r="E222" s="596"/>
      <c r="F222" s="596"/>
      <c r="G222" s="596"/>
      <c r="H222" s="596"/>
      <c r="I222" s="596"/>
    </row>
    <row r="223" spans="2:9">
      <c r="B223" s="396"/>
      <c r="D223" s="596"/>
      <c r="E223" s="596"/>
      <c r="F223" s="596"/>
      <c r="G223" s="596"/>
      <c r="H223" s="596"/>
      <c r="I223" s="596"/>
    </row>
    <row r="224" spans="2:9">
      <c r="B224" s="396"/>
      <c r="D224" s="596"/>
      <c r="E224" s="596"/>
      <c r="F224" s="596"/>
      <c r="G224" s="596"/>
      <c r="H224" s="596"/>
      <c r="I224" s="596"/>
    </row>
    <row r="225" spans="2:9">
      <c r="B225" s="396"/>
      <c r="D225" s="596"/>
      <c r="E225" s="596"/>
      <c r="F225" s="596"/>
      <c r="G225" s="596"/>
      <c r="H225" s="596"/>
      <c r="I225" s="596"/>
    </row>
    <row r="226" spans="2:9">
      <c r="B226" s="396"/>
      <c r="D226" s="596"/>
      <c r="E226" s="596"/>
      <c r="F226" s="596"/>
      <c r="G226" s="596"/>
      <c r="H226" s="596"/>
      <c r="I226" s="596"/>
    </row>
    <row r="227" spans="2:9">
      <c r="B227" s="396"/>
      <c r="D227" s="596"/>
      <c r="E227" s="596"/>
      <c r="F227" s="596"/>
      <c r="G227" s="596"/>
      <c r="H227" s="596"/>
      <c r="I227" s="596"/>
    </row>
    <row r="228" spans="2:9">
      <c r="B228" s="396"/>
      <c r="D228" s="596"/>
      <c r="E228" s="596"/>
      <c r="F228" s="596"/>
      <c r="G228" s="596"/>
      <c r="H228" s="596"/>
      <c r="I228" s="596"/>
    </row>
    <row r="229" spans="2:9">
      <c r="B229" s="396"/>
      <c r="D229" s="596"/>
      <c r="E229" s="596"/>
      <c r="F229" s="596"/>
      <c r="G229" s="596"/>
      <c r="H229" s="596"/>
      <c r="I229" s="596"/>
    </row>
    <row r="230" spans="2:9">
      <c r="B230" s="396"/>
      <c r="D230" s="596"/>
      <c r="E230" s="596"/>
      <c r="F230" s="596"/>
      <c r="G230" s="596"/>
      <c r="H230" s="596"/>
      <c r="I230" s="596"/>
    </row>
    <row r="231" spans="2:9">
      <c r="B231" s="396"/>
      <c r="D231" s="596"/>
      <c r="E231" s="596"/>
      <c r="F231" s="596"/>
      <c r="G231" s="596"/>
      <c r="H231" s="596"/>
      <c r="I231" s="596"/>
    </row>
    <row r="232" spans="2:9">
      <c r="B232" s="396"/>
      <c r="D232" s="596"/>
      <c r="E232" s="596"/>
      <c r="F232" s="596"/>
      <c r="G232" s="596"/>
      <c r="H232" s="596"/>
      <c r="I232" s="596"/>
    </row>
    <row r="233" spans="2:9">
      <c r="B233" s="396"/>
      <c r="D233" s="596"/>
      <c r="E233" s="596"/>
      <c r="F233" s="596"/>
      <c r="G233" s="596"/>
      <c r="H233" s="596"/>
      <c r="I233" s="596"/>
    </row>
    <row r="234" spans="2:9">
      <c r="B234" s="396"/>
      <c r="D234" s="596"/>
      <c r="E234" s="596"/>
      <c r="F234" s="596"/>
      <c r="G234" s="596"/>
      <c r="H234" s="596"/>
      <c r="I234" s="596"/>
    </row>
    <row r="235" spans="2:9">
      <c r="B235" s="396"/>
      <c r="D235" s="596"/>
      <c r="E235" s="596"/>
      <c r="F235" s="596"/>
      <c r="G235" s="596"/>
      <c r="H235" s="596"/>
      <c r="I235" s="596"/>
    </row>
    <row r="236" spans="2:9">
      <c r="B236" s="396"/>
      <c r="D236" s="596"/>
      <c r="E236" s="596"/>
      <c r="F236" s="596"/>
      <c r="G236" s="596"/>
      <c r="H236" s="596"/>
      <c r="I236" s="596"/>
    </row>
    <row r="237" spans="2:9">
      <c r="B237" s="396"/>
      <c r="D237" s="596"/>
      <c r="E237" s="596"/>
      <c r="F237" s="596"/>
      <c r="G237" s="596"/>
      <c r="H237" s="596"/>
      <c r="I237" s="596"/>
    </row>
  </sheetData>
  <mergeCells count="4">
    <mergeCell ref="H7:I7"/>
    <mergeCell ref="A8:A10"/>
    <mergeCell ref="B8:B10"/>
    <mergeCell ref="I9:I10"/>
  </mergeCells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20:H26 C13:H17" xr:uid="{4BACD692-9647-494E-A51F-9BC732654291}">
      <formula1>0</formula1>
      <formula2>9999999999999990</formula2>
    </dataValidation>
  </dataValidations>
  <pageMargins left="0.70866141732283472" right="0.70866141732283472" top="0.74803149606299213" bottom="0.74803149606299213" header="0.31496062992125984" footer="0.31496062992125984"/>
  <pageSetup scale="70" orientation="landscape" r:id="rId1"/>
</worksheet>
</file>

<file path=docMetadata/LabelInfo.xml><?xml version="1.0" encoding="utf-8"?>
<clbl:labelList xmlns:clbl="http://schemas.microsoft.com/office/2020/mipLabelMetadata">
  <clbl:label id="{7422a224-eab6-464c-8026-f7d899099718}" enabled="1" method="Privileged" siteId="{8153d5b9-7993-4a88-9cda-69a07754949e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14</vt:i4>
      </vt:variant>
    </vt:vector>
  </HeadingPairs>
  <TitlesOfParts>
    <vt:vector size="31" baseType="lpstr">
      <vt:lpstr>Title</vt:lpstr>
      <vt:lpstr>1-Balance Sheet</vt:lpstr>
      <vt:lpstr>2 - Income Statement</vt:lpstr>
      <vt:lpstr>3 - Cash Flow Statement</vt:lpstr>
      <vt:lpstr>4 - Owners' equity</vt:lpstr>
      <vt:lpstr>Exerpt 6</vt:lpstr>
      <vt:lpstr>Exerpt 7</vt:lpstr>
      <vt:lpstr>Exerpt 8</vt:lpstr>
      <vt:lpstr>Exerpt 8 Bulgaria</vt:lpstr>
      <vt:lpstr>Exerpt 8 Serbia</vt:lpstr>
      <vt:lpstr>Exerpt 8 Bosnia</vt:lpstr>
      <vt:lpstr>Exerpt 8 Slovenia</vt:lpstr>
      <vt:lpstr>Exerpt 8 Macedonia</vt:lpstr>
      <vt:lpstr>Exerpt 8 Croatia</vt:lpstr>
      <vt:lpstr>Exerpt 8 Romania</vt:lpstr>
      <vt:lpstr>Exerpt 8 USA</vt:lpstr>
      <vt:lpstr>Exerpt 8 Germany</vt:lpstr>
      <vt:lpstr>'1-Balance Sheet'!Print_Area</vt:lpstr>
      <vt:lpstr>'4 - Owners'' equity'!Print_Area</vt:lpstr>
      <vt:lpstr>'Exerpt 6'!Print_Area</vt:lpstr>
      <vt:lpstr>'Exerpt 7'!Print_Area</vt:lpstr>
      <vt:lpstr>'Exerpt 8'!Print_Area</vt:lpstr>
      <vt:lpstr>'Exerpt 8 Bosnia'!Print_Area</vt:lpstr>
      <vt:lpstr>'Exerpt 8 Bulgaria'!Print_Area</vt:lpstr>
      <vt:lpstr>'Exerpt 8 Croatia'!Print_Area</vt:lpstr>
      <vt:lpstr>'Exerpt 8 Germany'!Print_Area</vt:lpstr>
      <vt:lpstr>'Exerpt 8 Macedonia'!Print_Area</vt:lpstr>
      <vt:lpstr>'Exerpt 8 Romania'!Print_Area</vt:lpstr>
      <vt:lpstr>'Exerpt 8 Serbia'!Print_Area</vt:lpstr>
      <vt:lpstr>'Exerpt 8 Slovenia'!Print_Area</vt:lpstr>
      <vt:lpstr>'Exerpt 8 USA'!Print_Area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Jordanka Klenovska</cp:lastModifiedBy>
  <cp:lastPrinted>2025-05-23T06:22:16Z</cp:lastPrinted>
  <dcterms:created xsi:type="dcterms:W3CDTF">2016-10-31T08:17:40Z</dcterms:created>
  <dcterms:modified xsi:type="dcterms:W3CDTF">2025-05-23T06:26:28Z</dcterms:modified>
</cp:coreProperties>
</file>