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\\rh-fs02\finadmin\Accounting\All Companies\MM reports TBSG\2025\FSC\Q4\"/>
    </mc:Choice>
  </mc:AlternateContent>
  <xr:revisionPtr revIDLastSave="0" documentId="13_ncr:1_{33B3D39F-A6B0-4036-8152-E210694BD6BD}" xr6:coauthVersionLast="47" xr6:coauthVersionMax="47" xr10:uidLastSave="{00000000-0000-0000-0000-000000000000}"/>
  <bookViews>
    <workbookView xWindow="-96" yWindow="-96" windowWidth="23232" windowHeight="13872" tabRatio="854" xr2:uid="{00000000-000D-0000-FFFF-FFFF00000000}"/>
  </bookViews>
  <sheets>
    <sheet name="Title" sheetId="1" r:id="rId1"/>
    <sheet name="1-Balance Sheet" sheetId="2" r:id="rId2"/>
    <sheet name="2 - Income Statement" sheetId="3" r:id="rId3"/>
    <sheet name="3 - Cash Flow Statement" sheetId="4" r:id="rId4"/>
    <sheet name="4 - Owners' equity" sheetId="5" r:id="rId5"/>
  </sheets>
  <definedNames>
    <definedName name="_consolidation">#REF!</definedName>
    <definedName name="_xlnm._FilterDatabase" localSheetId="1" hidden="1">'1-Balance Sheet'!$A$9:$R$95</definedName>
    <definedName name="_pdeTypeList">#REF!</definedName>
    <definedName name="authorName">#REF!</definedName>
    <definedName name="endDate">#REF!</definedName>
    <definedName name="pdeBulstat">#REF!</definedName>
    <definedName name="pdeName">#REF!</definedName>
    <definedName name="pdeReportingDate">#REF!</definedName>
    <definedName name="_xlnm.Print_Area" localSheetId="1">'1-Balance Sheet'!$A$1:$H$106</definedName>
    <definedName name="_xlnm.Print_Area" localSheetId="2">'2 - Income Statement'!$A$1:$H$58</definedName>
    <definedName name="_xlnm.Print_Area" localSheetId="3">'3 - Cash Flow Statement'!$A$1:$D$60</definedName>
    <definedName name="_xlnm.Print_Area" localSheetId="4">'4 - Owners'' equity'!$A$1:$M$44</definedName>
    <definedName name="reportConsolidation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7" i="5" l="1"/>
  <c r="B38" i="5" l="1"/>
  <c r="B54" i="4"/>
  <c r="C52" i="3"/>
  <c r="B98" i="2"/>
  <c r="H12" i="5"/>
  <c r="I18" i="5" l="1"/>
  <c r="L29" i="5"/>
  <c r="C21" i="4"/>
  <c r="M12" i="5"/>
  <c r="M16" i="5"/>
  <c r="E12" i="5"/>
  <c r="D12" i="5"/>
  <c r="D16" i="5"/>
  <c r="L32" i="5"/>
  <c r="L28" i="5"/>
  <c r="L27" i="5"/>
  <c r="L26" i="5"/>
  <c r="M25" i="5"/>
  <c r="K25" i="5"/>
  <c r="J25" i="5"/>
  <c r="I25" i="5"/>
  <c r="H25" i="5"/>
  <c r="G25" i="5"/>
  <c r="F25" i="5"/>
  <c r="E25" i="5"/>
  <c r="D25" i="5"/>
  <c r="L25" i="5"/>
  <c r="C25" i="5"/>
  <c r="L24" i="5"/>
  <c r="L23" i="5"/>
  <c r="M22" i="5"/>
  <c r="M30" i="5"/>
  <c r="M33" i="5"/>
  <c r="K22" i="5"/>
  <c r="J22" i="5"/>
  <c r="I22" i="5"/>
  <c r="H22" i="5"/>
  <c r="G22" i="5"/>
  <c r="F22" i="5"/>
  <c r="E22" i="5"/>
  <c r="D22" i="5"/>
  <c r="L22" i="5"/>
  <c r="C22" i="5"/>
  <c r="L21" i="5"/>
  <c r="L20" i="5"/>
  <c r="M18" i="5"/>
  <c r="K18" i="5"/>
  <c r="K30" i="5"/>
  <c r="K33" i="5"/>
  <c r="J18" i="5"/>
  <c r="H18" i="5"/>
  <c r="G18" i="5"/>
  <c r="F18" i="5"/>
  <c r="E18" i="5"/>
  <c r="D18" i="5"/>
  <c r="C18" i="5"/>
  <c r="E16" i="5"/>
  <c r="E30" i="5"/>
  <c r="E33" i="5"/>
  <c r="L15" i="5"/>
  <c r="L14" i="5"/>
  <c r="M13" i="5"/>
  <c r="K13" i="5"/>
  <c r="K16" i="5"/>
  <c r="J13" i="5"/>
  <c r="J16" i="5"/>
  <c r="I13" i="5"/>
  <c r="H13" i="5"/>
  <c r="H16" i="5"/>
  <c r="H30" i="5" s="1"/>
  <c r="H33" i="5" s="1"/>
  <c r="G13" i="5"/>
  <c r="F13" i="5"/>
  <c r="E13" i="5"/>
  <c r="D13" i="5"/>
  <c r="C13" i="5"/>
  <c r="L13" i="5"/>
  <c r="A6" i="5"/>
  <c r="A5" i="5"/>
  <c r="A4" i="5"/>
  <c r="A6" i="4"/>
  <c r="A5" i="4"/>
  <c r="A4" i="4"/>
  <c r="A6" i="3"/>
  <c r="A5" i="3"/>
  <c r="A4" i="3"/>
  <c r="A6" i="2"/>
  <c r="A5" i="2"/>
  <c r="A4" i="2"/>
  <c r="D79" i="2"/>
  <c r="D85" i="2" s="1"/>
  <c r="C79" i="2"/>
  <c r="C85" i="2" s="1"/>
  <c r="D40" i="2"/>
  <c r="C40" i="2"/>
  <c r="D33" i="2"/>
  <c r="C33" i="2"/>
  <c r="D35" i="2"/>
  <c r="D46" i="2"/>
  <c r="C35" i="2"/>
  <c r="C46" i="2"/>
  <c r="D43" i="4"/>
  <c r="D21" i="4"/>
  <c r="D29" i="3"/>
  <c r="D38" i="3"/>
  <c r="H27" i="3"/>
  <c r="D52" i="2"/>
  <c r="C43" i="4"/>
  <c r="L31" i="5"/>
  <c r="C33" i="4"/>
  <c r="G27" i="3"/>
  <c r="C52" i="2"/>
  <c r="C29" i="3"/>
  <c r="C38" i="3"/>
  <c r="I17" i="5"/>
  <c r="L17" i="5" s="1"/>
  <c r="H50" i="2"/>
  <c r="H56" i="2" s="1"/>
  <c r="G50" i="2"/>
  <c r="G56" i="2" s="1"/>
  <c r="H16" i="3"/>
  <c r="D92" i="2"/>
  <c r="D33" i="4"/>
  <c r="C92" i="2"/>
  <c r="J30" i="5"/>
  <c r="J33" i="5" s="1"/>
  <c r="D30" i="5"/>
  <c r="D33" i="5"/>
  <c r="H62" i="2"/>
  <c r="H72" i="2" s="1"/>
  <c r="H79" i="2" s="1"/>
  <c r="G16" i="3"/>
  <c r="L18" i="5" l="1"/>
  <c r="D44" i="4"/>
  <c r="D46" i="4" s="1"/>
  <c r="C44" i="4"/>
  <c r="G31" i="3"/>
  <c r="G36" i="3" s="1"/>
  <c r="H31" i="3"/>
  <c r="H36" i="3" s="1"/>
  <c r="L19" i="5"/>
  <c r="C46" i="4" l="1"/>
  <c r="D65" i="2" l="1"/>
  <c r="G12" i="5"/>
  <c r="G16" i="5" s="1"/>
  <c r="G30" i="5" s="1"/>
  <c r="G33" i="5" s="1"/>
  <c r="F12" i="5" l="1"/>
  <c r="F16" i="5" s="1"/>
  <c r="F30" i="5" s="1"/>
  <c r="F33" i="5" s="1"/>
  <c r="H22" i="2"/>
  <c r="H26" i="2" s="1"/>
  <c r="H18" i="2" l="1"/>
  <c r="C12" i="5" s="1"/>
  <c r="C16" i="5" l="1"/>
  <c r="D76" i="2" l="1"/>
  <c r="C30" i="5"/>
  <c r="C33" i="5" l="1"/>
  <c r="D28" i="2" l="1"/>
  <c r="H28" i="2" l="1"/>
  <c r="H34" i="2" l="1"/>
  <c r="H37" i="2" s="1"/>
  <c r="H95" i="2" s="1"/>
  <c r="I12" i="5"/>
  <c r="I16" i="5" l="1"/>
  <c r="L12" i="5"/>
  <c r="I30" i="5" l="1"/>
  <c r="L16" i="5"/>
  <c r="I33" i="5" l="1"/>
  <c r="L33" i="5" s="1"/>
  <c r="L30" i="5"/>
  <c r="D94" i="2" l="1"/>
  <c r="D20" i="2" l="1"/>
  <c r="D56" i="2" s="1"/>
  <c r="D95" i="2" s="1"/>
  <c r="C28" i="2" l="1"/>
  <c r="C65" i="2" l="1"/>
  <c r="G22" i="2" l="1"/>
  <c r="G26" i="2" s="1"/>
  <c r="G18" i="2" l="1"/>
  <c r="G28" i="2" l="1"/>
  <c r="G34" i="2" s="1"/>
  <c r="G37" i="2" s="1"/>
  <c r="C20" i="2" l="1"/>
  <c r="C56" i="2" s="1"/>
  <c r="D22" i="3" l="1"/>
  <c r="D31" i="3" s="1"/>
  <c r="D33" i="3" l="1"/>
  <c r="D36" i="3"/>
  <c r="H33" i="3"/>
  <c r="C22" i="3"/>
  <c r="C31" i="3" s="1"/>
  <c r="D37" i="3" l="1"/>
  <c r="H37" i="3"/>
  <c r="D42" i="3"/>
  <c r="G33" i="3"/>
  <c r="C36" i="3"/>
  <c r="C33" i="3"/>
  <c r="G62" i="2"/>
  <c r="G72" i="2" s="1"/>
  <c r="G79" i="2" s="1"/>
  <c r="G95" i="2" s="1"/>
  <c r="C76" i="2"/>
  <c r="C94" i="2" s="1"/>
  <c r="C95" i="2" s="1"/>
  <c r="D45" i="3" l="1"/>
  <c r="H42" i="3"/>
  <c r="H44" i="3" s="1"/>
  <c r="C37" i="3"/>
  <c r="C42" i="3"/>
  <c r="G37" i="3"/>
  <c r="G42" i="3" l="1"/>
  <c r="C44" i="3" s="1"/>
  <c r="C45" i="3"/>
  <c r="H45" i="3"/>
  <c r="D44" i="3"/>
  <c r="G44" i="3" l="1"/>
  <c r="G45" i="3"/>
</calcChain>
</file>

<file path=xl/sharedStrings.xml><?xml version="1.0" encoding="utf-8"?>
<sst xmlns="http://schemas.openxmlformats.org/spreadsheetml/2006/main" count="622" uniqueCount="560">
  <si>
    <t>E-mail:</t>
  </si>
  <si>
    <t>а</t>
  </si>
  <si>
    <t>б</t>
  </si>
  <si>
    <t>1-0011</t>
  </si>
  <si>
    <t>1-0411</t>
  </si>
  <si>
    <t>1-0012</t>
  </si>
  <si>
    <t>1-0411-1</t>
  </si>
  <si>
    <t>1-0013</t>
  </si>
  <si>
    <t>1-0411-2</t>
  </si>
  <si>
    <t>1-0014</t>
  </si>
  <si>
    <t>1-0417</t>
  </si>
  <si>
    <t>1-0015</t>
  </si>
  <si>
    <t>1-0417-1</t>
  </si>
  <si>
    <t>1-0017-1</t>
  </si>
  <si>
    <t>1-0416</t>
  </si>
  <si>
    <t>1-0018</t>
  </si>
  <si>
    <t>1-0410</t>
  </si>
  <si>
    <t>1-0017</t>
  </si>
  <si>
    <t>1-0010</t>
  </si>
  <si>
    <t>1-0421</t>
  </si>
  <si>
    <t>1-0041</t>
  </si>
  <si>
    <t>1-0422</t>
  </si>
  <si>
    <t>1-0016</t>
  </si>
  <si>
    <t>1-0423</t>
  </si>
  <si>
    <t>1-0424</t>
  </si>
  <si>
    <t>1-0021</t>
  </si>
  <si>
    <t>1-0425</t>
  </si>
  <si>
    <t>1-0022</t>
  </si>
  <si>
    <t>1-0426</t>
  </si>
  <si>
    <t>1-0023</t>
  </si>
  <si>
    <t>1-0420</t>
  </si>
  <si>
    <t>1-0024</t>
  </si>
  <si>
    <t>1-0020</t>
  </si>
  <si>
    <t>1-0451</t>
  </si>
  <si>
    <t>1-0452</t>
  </si>
  <si>
    <t>1-0453</t>
  </si>
  <si>
    <t>1-0051</t>
  </si>
  <si>
    <t>1-0451-1</t>
  </si>
  <si>
    <t>1-0052</t>
  </si>
  <si>
    <t>1-0454</t>
  </si>
  <si>
    <t>1-0050</t>
  </si>
  <si>
    <t>1-0455</t>
  </si>
  <si>
    <t>1-0450</t>
  </si>
  <si>
    <t>1-0031</t>
  </si>
  <si>
    <t>1-0032</t>
  </si>
  <si>
    <t>1-0033</t>
  </si>
  <si>
    <t>1-0400</t>
  </si>
  <si>
    <t>1-0034</t>
  </si>
  <si>
    <t>1-0035</t>
  </si>
  <si>
    <t>1-0042</t>
  </si>
  <si>
    <t>1-0400-1</t>
  </si>
  <si>
    <t>1-0042-1</t>
  </si>
  <si>
    <t>1-0042-2</t>
  </si>
  <si>
    <t>1-0042-3</t>
  </si>
  <si>
    <t>1-0042-4</t>
  </si>
  <si>
    <t>1-0511</t>
  </si>
  <si>
    <t>1-0042-5</t>
  </si>
  <si>
    <t>1-0512</t>
  </si>
  <si>
    <t>1-0040</t>
  </si>
  <si>
    <t>1-0512-1</t>
  </si>
  <si>
    <t>1-0514</t>
  </si>
  <si>
    <t>1-0044</t>
  </si>
  <si>
    <t>1-0515</t>
  </si>
  <si>
    <t>1-0045</t>
  </si>
  <si>
    <t>1-0517</t>
  </si>
  <si>
    <t>1-0046-1</t>
  </si>
  <si>
    <t>1-0510</t>
  </si>
  <si>
    <t>1-0046</t>
  </si>
  <si>
    <t>1-0040-1</t>
  </si>
  <si>
    <t>1-0510-1</t>
  </si>
  <si>
    <t xml:space="preserve"> </t>
  </si>
  <si>
    <t>1-0520</t>
  </si>
  <si>
    <t>1-0060</t>
  </si>
  <si>
    <t>1-0516</t>
  </si>
  <si>
    <t>1-0060-1</t>
  </si>
  <si>
    <t>1-0520-1</t>
  </si>
  <si>
    <t>1-0100</t>
  </si>
  <si>
    <t>1-0500</t>
  </si>
  <si>
    <t>1-0071</t>
  </si>
  <si>
    <t>1-0612</t>
  </si>
  <si>
    <t>1-0072</t>
  </si>
  <si>
    <t>1-0510-2</t>
  </si>
  <si>
    <t>1-0073</t>
  </si>
  <si>
    <t>1-0630</t>
  </si>
  <si>
    <t>1-0076</t>
  </si>
  <si>
    <t>1-0611</t>
  </si>
  <si>
    <t>1-0074</t>
  </si>
  <si>
    <t>1-0614</t>
  </si>
  <si>
    <t>1-0077</t>
  </si>
  <si>
    <t>1-0613</t>
  </si>
  <si>
    <t>1-0070</t>
  </si>
  <si>
    <t>1-0613-1</t>
  </si>
  <si>
    <t>1-0615</t>
  </si>
  <si>
    <t>1-0616</t>
  </si>
  <si>
    <t>1-0081</t>
  </si>
  <si>
    <t>1-0617</t>
  </si>
  <si>
    <t>1-0082</t>
  </si>
  <si>
    <t>1-0618</t>
  </si>
  <si>
    <t>1-0086-1</t>
  </si>
  <si>
    <t>1-0619</t>
  </si>
  <si>
    <t>1-0083</t>
  </si>
  <si>
    <t>1-0610</t>
  </si>
  <si>
    <t>1-0084</t>
  </si>
  <si>
    <t>1-0085</t>
  </si>
  <si>
    <t>1-0610-1</t>
  </si>
  <si>
    <t>1-0086-2</t>
  </si>
  <si>
    <t>1-0086</t>
  </si>
  <si>
    <t>1-0700</t>
  </si>
  <si>
    <t>1-0080</t>
  </si>
  <si>
    <t>1-0700-1</t>
  </si>
  <si>
    <t>1-0093</t>
  </si>
  <si>
    <t>1-0750</t>
  </si>
  <si>
    <t>1-0093-1</t>
  </si>
  <si>
    <t>1-0093-2</t>
  </si>
  <si>
    <t>1-0093-3</t>
  </si>
  <si>
    <t>1-0093-4</t>
  </si>
  <si>
    <t>1-0095</t>
  </si>
  <si>
    <t>1-0090</t>
  </si>
  <si>
    <t>1-0151</t>
  </si>
  <si>
    <t>1-0153</t>
  </si>
  <si>
    <t>1-0155</t>
  </si>
  <si>
    <t>1-0157</t>
  </si>
  <si>
    <t>1-0150</t>
  </si>
  <si>
    <t>1-0160</t>
  </si>
  <si>
    <t>1-0200</t>
  </si>
  <si>
    <t>1-0300</t>
  </si>
  <si>
    <t>1-0800</t>
  </si>
  <si>
    <t>2-1120</t>
  </si>
  <si>
    <t>2-1551</t>
  </si>
  <si>
    <t>2-1130</t>
  </si>
  <si>
    <t>2-1552</t>
  </si>
  <si>
    <t>2-1160</t>
  </si>
  <si>
    <t>2-1560</t>
  </si>
  <si>
    <t>2-1140</t>
  </si>
  <si>
    <t>2-1556</t>
  </si>
  <si>
    <t>2-1150</t>
  </si>
  <si>
    <t>2-1610</t>
  </si>
  <si>
    <t>2-1010</t>
  </si>
  <si>
    <t>2-1030</t>
  </si>
  <si>
    <t>2-1620</t>
  </si>
  <si>
    <t>2-1170</t>
  </si>
  <si>
    <t>2-1621</t>
  </si>
  <si>
    <t>2-1171</t>
  </si>
  <si>
    <t>2-1172</t>
  </si>
  <si>
    <t>2-1100</t>
  </si>
  <si>
    <t>2-1710</t>
  </si>
  <si>
    <t>2-1721</t>
  </si>
  <si>
    <t>2-1730</t>
  </si>
  <si>
    <t>2-1210</t>
  </si>
  <si>
    <t>2-1740</t>
  </si>
  <si>
    <t>2-1220</t>
  </si>
  <si>
    <t>2-1745</t>
  </si>
  <si>
    <t>2-1230</t>
  </si>
  <si>
    <t>2-1700</t>
  </si>
  <si>
    <t>2-1240</t>
  </si>
  <si>
    <t>2-1200</t>
  </si>
  <si>
    <t>2-1300</t>
  </si>
  <si>
    <t>2-1600</t>
  </si>
  <si>
    <t>2-1310</t>
  </si>
  <si>
    <t>2-1810</t>
  </si>
  <si>
    <t>2-1250-1</t>
  </si>
  <si>
    <t>2-1810-1</t>
  </si>
  <si>
    <t>2-1250</t>
  </si>
  <si>
    <t>2-1750</t>
  </si>
  <si>
    <t>2-1350</t>
  </si>
  <si>
    <t>2-1800</t>
  </si>
  <si>
    <t>2-1400</t>
  </si>
  <si>
    <t>2-1850</t>
  </si>
  <si>
    <t>2-1450</t>
  </si>
  <si>
    <t>2-1451</t>
  </si>
  <si>
    <t>2-1452</t>
  </si>
  <si>
    <t>2-1453</t>
  </si>
  <si>
    <t>2-0454</t>
  </si>
  <si>
    <t>2-0455</t>
  </si>
  <si>
    <t>2-0454-1</t>
  </si>
  <si>
    <t>2-0455-1</t>
  </si>
  <si>
    <t>2-0454-2</t>
  </si>
  <si>
    <t>2-0455-2</t>
  </si>
  <si>
    <t>2-1500</t>
  </si>
  <si>
    <t>2-1900</t>
  </si>
  <si>
    <t>3-2201-1</t>
  </si>
  <si>
    <t>3-2202</t>
  </si>
  <si>
    <t>3-2203</t>
  </si>
  <si>
    <t>3-2206</t>
  </si>
  <si>
    <t>3-2206-1</t>
  </si>
  <si>
    <t>3-2204</t>
  </si>
  <si>
    <t>3-2204-1</t>
  </si>
  <si>
    <t>3-2205</t>
  </si>
  <si>
    <t>3-2208</t>
  </si>
  <si>
    <t>3-2200</t>
  </si>
  <si>
    <t>3-2301</t>
  </si>
  <si>
    <t>3-2301-1</t>
  </si>
  <si>
    <t>3-2302</t>
  </si>
  <si>
    <t>3-2302-1</t>
  </si>
  <si>
    <t>3-2302-2</t>
  </si>
  <si>
    <t>3-2302-3</t>
  </si>
  <si>
    <t>3-2302-4</t>
  </si>
  <si>
    <t>3-2303</t>
  </si>
  <si>
    <t>3-2305</t>
  </si>
  <si>
    <t>3-2306</t>
  </si>
  <si>
    <t>3-2300</t>
  </si>
  <si>
    <t>3-2401</t>
  </si>
  <si>
    <t>3-2401-1</t>
  </si>
  <si>
    <t>3-2403</t>
  </si>
  <si>
    <t>3-2403-1</t>
  </si>
  <si>
    <t>3-2405</t>
  </si>
  <si>
    <t>3-2404</t>
  </si>
  <si>
    <t>3-2404-1</t>
  </si>
  <si>
    <t>3-2407</t>
  </si>
  <si>
    <t>3-2400</t>
  </si>
  <si>
    <t>3-2500</t>
  </si>
  <si>
    <t>3-2600</t>
  </si>
  <si>
    <t>3-2700</t>
  </si>
  <si>
    <t>3-2700-1</t>
  </si>
  <si>
    <t>3-2700-2</t>
  </si>
  <si>
    <t>4-0426-1</t>
  </si>
  <si>
    <t>4-01</t>
  </si>
  <si>
    <t>4-15</t>
  </si>
  <si>
    <t>4-15-1</t>
  </si>
  <si>
    <t>4-15-2</t>
  </si>
  <si>
    <t>4-01-1</t>
  </si>
  <si>
    <t>4-05</t>
  </si>
  <si>
    <t>4-06</t>
  </si>
  <si>
    <t>4-07</t>
  </si>
  <si>
    <t>4-07-1</t>
  </si>
  <si>
    <t>4-08</t>
  </si>
  <si>
    <t>4-09</t>
  </si>
  <si>
    <t>4-10</t>
  </si>
  <si>
    <t>4-11</t>
  </si>
  <si>
    <t>4-12</t>
  </si>
  <si>
    <t>4-13</t>
  </si>
  <si>
    <t>4-14</t>
  </si>
  <si>
    <t>4-16-1</t>
  </si>
  <si>
    <t>4-16</t>
  </si>
  <si>
    <t>4-17</t>
  </si>
  <si>
    <t>4-18</t>
  </si>
  <si>
    <t>4-19</t>
  </si>
  <si>
    <t>4-20</t>
  </si>
  <si>
    <t>Data for the respective reporting period</t>
  </si>
  <si>
    <t>Starting date:</t>
  </si>
  <si>
    <t>Ending date:</t>
  </si>
  <si>
    <t>Date of preparation:</t>
  </si>
  <si>
    <t>Data about the person</t>
  </si>
  <si>
    <t>Name of the person:</t>
  </si>
  <si>
    <t>Type of person:</t>
  </si>
  <si>
    <t>Represented by:</t>
  </si>
  <si>
    <t>Way of representation:</t>
  </si>
  <si>
    <t>Management address:</t>
  </si>
  <si>
    <t>Correspondence address:</t>
  </si>
  <si>
    <t>Telephone number:</t>
  </si>
  <si>
    <t>Fax:</t>
  </si>
  <si>
    <t>Website:</t>
  </si>
  <si>
    <t>Media:</t>
  </si>
  <si>
    <t>Person that prepared the report:</t>
  </si>
  <si>
    <t>Position:</t>
  </si>
  <si>
    <t>BALANCE SHEET</t>
  </si>
  <si>
    <t>UIC:</t>
  </si>
  <si>
    <t>ASSETS</t>
  </si>
  <si>
    <t xml:space="preserve">Code </t>
  </si>
  <si>
    <t>Current period</t>
  </si>
  <si>
    <t>Previous period</t>
  </si>
  <si>
    <t>LIABILITIES</t>
  </si>
  <si>
    <t>А. NON-CURRENT ASSETS</t>
  </si>
  <si>
    <t>I. Property, plant and equipment</t>
  </si>
  <si>
    <t>1. Land</t>
  </si>
  <si>
    <t>2. Buildings</t>
  </si>
  <si>
    <t>3. Machinery and equipment</t>
  </si>
  <si>
    <t>4. Facilities</t>
  </si>
  <si>
    <t>5. Vehicles</t>
  </si>
  <si>
    <t>6. Office fittings</t>
  </si>
  <si>
    <t>7. Assets under construction</t>
  </si>
  <si>
    <t>8. Other</t>
  </si>
  <si>
    <t>Total property, plant and equipment</t>
  </si>
  <si>
    <t>II. Investment property</t>
  </si>
  <si>
    <t>III. Farm animals</t>
  </si>
  <si>
    <t>IV. Intangible assets</t>
  </si>
  <si>
    <t>1. Rights of ownership</t>
  </si>
  <si>
    <t>2. Software</t>
  </si>
  <si>
    <t>3. R&amp;D expenses</t>
  </si>
  <si>
    <t xml:space="preserve">4. Other intangible assets </t>
  </si>
  <si>
    <t>Total intangible assets</t>
  </si>
  <si>
    <t>V. Goodwill</t>
  </si>
  <si>
    <t>1. Positive goodwill</t>
  </si>
  <si>
    <t>2. Negative goodwill</t>
  </si>
  <si>
    <t>Total goodwill</t>
  </si>
  <si>
    <t>VI. Financial assets</t>
  </si>
  <si>
    <t>1. Share participations in:</t>
  </si>
  <si>
    <t>subsidiary companies</t>
  </si>
  <si>
    <t>joint ventures</t>
  </si>
  <si>
    <t>associated companies</t>
  </si>
  <si>
    <t>other companies</t>
  </si>
  <si>
    <t>2. Long-term investment securities held to maturity</t>
  </si>
  <si>
    <t>treasury bonds</t>
  </si>
  <si>
    <t>bonds</t>
  </si>
  <si>
    <t>incl. municipality bonds</t>
  </si>
  <si>
    <t>other</t>
  </si>
  <si>
    <t xml:space="preserve">3. Other financial assets </t>
  </si>
  <si>
    <t>Total long-term financial assets</t>
  </si>
  <si>
    <t>VII. Long-term trade and other receivables from:</t>
  </si>
  <si>
    <t>1. Related parties</t>
  </si>
  <si>
    <t>2. Trade loans</t>
  </si>
  <si>
    <t>3. Financial lease receivables</t>
  </si>
  <si>
    <t xml:space="preserve">4. Other long-term receivables </t>
  </si>
  <si>
    <t>Total long-term trade and other receivables</t>
  </si>
  <si>
    <t>VIII. Deferred expenses</t>
  </si>
  <si>
    <t>IX. Assets on deferred tax payments</t>
  </si>
  <si>
    <t>TOTAL NON-CURRENT ASSETS</t>
  </si>
  <si>
    <t>B. CURRENT ASSETS</t>
  </si>
  <si>
    <t>I. Inventory</t>
  </si>
  <si>
    <t>1. Materials</t>
  </si>
  <si>
    <t>2. Finished goods</t>
  </si>
  <si>
    <t>3. Goods for resale</t>
  </si>
  <si>
    <t>4. Work in progress</t>
  </si>
  <si>
    <t>5. Farm animals</t>
  </si>
  <si>
    <t>Total inventory</t>
  </si>
  <si>
    <t>II. Receivables</t>
  </si>
  <si>
    <t>1. Related parties receivables</t>
  </si>
  <si>
    <t>2. Trade accounts receivables</t>
  </si>
  <si>
    <t>3. Advance payments</t>
  </si>
  <si>
    <t>4. Trade loans</t>
  </si>
  <si>
    <t>5. Court receivables</t>
  </si>
  <si>
    <t>6. Recoverable taxes</t>
  </si>
  <si>
    <t>7. Personnel receivables</t>
  </si>
  <si>
    <t>8. Other receivables</t>
  </si>
  <si>
    <t>Total receivables</t>
  </si>
  <si>
    <t>III.Financial assets</t>
  </si>
  <si>
    <t>1. Financial assets held for trading</t>
  </si>
  <si>
    <t>derivatives</t>
  </si>
  <si>
    <t>2. Financial assets declared for sale</t>
  </si>
  <si>
    <t xml:space="preserve">3. Other current financial assets </t>
  </si>
  <si>
    <t>Total current financial assets</t>
  </si>
  <si>
    <t>IV. Cash and cash equivalents</t>
  </si>
  <si>
    <t>1. Cash</t>
  </si>
  <si>
    <t>2. Cash in banks</t>
  </si>
  <si>
    <t>3. Restricted cash</t>
  </si>
  <si>
    <t>4. Cash equivalents</t>
  </si>
  <si>
    <t>Total cash and cash equivalents</t>
  </si>
  <si>
    <t>V. Deferred expenses</t>
  </si>
  <si>
    <t>TOTAL CURRENT ASSETS</t>
  </si>
  <si>
    <t>TOTAL ASSETS</t>
  </si>
  <si>
    <t>А. SHAREHOLDERS' EQUITY</t>
  </si>
  <si>
    <t>I. Share capital</t>
  </si>
  <si>
    <t>Issued and outstanding shares</t>
  </si>
  <si>
    <t>Ordinary shares</t>
  </si>
  <si>
    <t>Preferred shares</t>
  </si>
  <si>
    <t>Treasury ordinary shares</t>
  </si>
  <si>
    <t>Treasury preferred shares</t>
  </si>
  <si>
    <t>Unpaid capital</t>
  </si>
  <si>
    <t>Total share capital</t>
  </si>
  <si>
    <t>II. Reserves</t>
  </si>
  <si>
    <t>1. Issue premiums</t>
  </si>
  <si>
    <t>2. Revaluation reserve</t>
  </si>
  <si>
    <t>3. Reserves incl.:</t>
  </si>
  <si>
    <t>general reserves</t>
  </si>
  <si>
    <t>special reserves</t>
  </si>
  <si>
    <t>other reserves</t>
  </si>
  <si>
    <t>Total reserves</t>
  </si>
  <si>
    <t>III. Retained earnings</t>
  </si>
  <si>
    <t>1. Retained earnings from previous periods</t>
  </si>
  <si>
    <t>undistributed profit</t>
  </si>
  <si>
    <t>loss not covered</t>
  </si>
  <si>
    <t>one-time effect from changes in accounting policy</t>
  </si>
  <si>
    <t>2. Current year profit</t>
  </si>
  <si>
    <t>3. Current year loss</t>
  </si>
  <si>
    <t>Total retained earnings</t>
  </si>
  <si>
    <t>TOTAL SHAREHOLDERS' EQUITY</t>
  </si>
  <si>
    <t>B. MINORITY SHAREHOLDINGS</t>
  </si>
  <si>
    <t>C. LONG-TERM LIABILITIES</t>
  </si>
  <si>
    <t>I. Long-term debt</t>
  </si>
  <si>
    <t>1. Due to related parties</t>
  </si>
  <si>
    <t>2.Due to financial institutions</t>
  </si>
  <si>
    <t>3. Due under ZUNK</t>
  </si>
  <si>
    <t>5. Bonds</t>
  </si>
  <si>
    <t xml:space="preserve">6. Other long-term liabilities </t>
  </si>
  <si>
    <t>Total long-term debt</t>
  </si>
  <si>
    <t>II. Other long-term liabilities</t>
  </si>
  <si>
    <t>III. Deferred revenues</t>
  </si>
  <si>
    <t>IV. Liabilities on deferred taxes</t>
  </si>
  <si>
    <t xml:space="preserve">V. Financing </t>
  </si>
  <si>
    <t>TOTAL LONG-TERM LIABILITIES</t>
  </si>
  <si>
    <t>D. SHORT-TERM LIABILITIES</t>
  </si>
  <si>
    <t>I. Trade and other payables</t>
  </si>
  <si>
    <t>1. Short-term borrowings</t>
  </si>
  <si>
    <t>2. Short-term part of long-term loans</t>
  </si>
  <si>
    <t>3. Short-term payables</t>
  </si>
  <si>
    <t>related parties payables</t>
  </si>
  <si>
    <t>trade loans</t>
  </si>
  <si>
    <t>trade accounts payables</t>
  </si>
  <si>
    <t>advance payments</t>
  </si>
  <si>
    <t>salaries payable</t>
  </si>
  <si>
    <t>social security payable</t>
  </si>
  <si>
    <t>tax payable</t>
  </si>
  <si>
    <t xml:space="preserve">4. Other </t>
  </si>
  <si>
    <t>5. Provisions</t>
  </si>
  <si>
    <t>Total trade and other payables</t>
  </si>
  <si>
    <t>II. Other short-term liabilities</t>
  </si>
  <si>
    <t>IV. Financing</t>
  </si>
  <si>
    <t>TOTAL SHORT-TERM LIABILITIES</t>
  </si>
  <si>
    <t>TOTAL LIABILITIES</t>
  </si>
  <si>
    <t>EXPENSES</t>
  </si>
  <si>
    <t>REVENUES</t>
  </si>
  <si>
    <t>А. Expenditures</t>
  </si>
  <si>
    <t>I. Operating expenses</t>
  </si>
  <si>
    <t>2. External services</t>
  </si>
  <si>
    <t>3. Depreciation</t>
  </si>
  <si>
    <t>4. Salaries</t>
  </si>
  <si>
    <t>5. Social security</t>
  </si>
  <si>
    <t>6. Net book value of assets sold (finished goods excluded)</t>
  </si>
  <si>
    <t>8. Other expenses</t>
  </si>
  <si>
    <t>incl. impairment of assets</t>
  </si>
  <si>
    <t>incl. provisions</t>
  </si>
  <si>
    <t>Total operating expenses:</t>
  </si>
  <si>
    <t>II. Financial expenses</t>
  </si>
  <si>
    <t>1. Interest expenses</t>
  </si>
  <si>
    <t>2. Losses from operations with financial assets and instruments</t>
  </si>
  <si>
    <t>3. Losses from foreign exchange operations</t>
  </si>
  <si>
    <t xml:space="preserve">4. Other financial expenses </t>
  </si>
  <si>
    <t>Total financial expenses:</t>
  </si>
  <si>
    <t>B. Total operating expenses</t>
  </si>
  <si>
    <t>C.  Profit/(loss) from operations</t>
  </si>
  <si>
    <t>III. Share in the profit of associated and joint companies</t>
  </si>
  <si>
    <t>IV. Extraordinary costs</t>
  </si>
  <si>
    <t>D. Total expenses</t>
  </si>
  <si>
    <t>E. Profit before tax</t>
  </si>
  <si>
    <t>V. Tax expense</t>
  </si>
  <si>
    <t>1.Corporate profit tax</t>
  </si>
  <si>
    <t>2. Expenses/(gains) on deferred corporate taxes</t>
  </si>
  <si>
    <t>3. Other taxes</t>
  </si>
  <si>
    <t>F. Profit after taxes</t>
  </si>
  <si>
    <t>incl. from minotiry shareholding</t>
  </si>
  <si>
    <t>G. Net profit</t>
  </si>
  <si>
    <t>Total</t>
  </si>
  <si>
    <t>А. Revenues</t>
  </si>
  <si>
    <t>I. Net revenues from the sale of:</t>
  </si>
  <si>
    <t>1. Finished goods</t>
  </si>
  <si>
    <t>2. Goods for sale</t>
  </si>
  <si>
    <t>3. Services</t>
  </si>
  <si>
    <t>Total net revenues from sale</t>
  </si>
  <si>
    <t>incl. government grants</t>
  </si>
  <si>
    <t>III. Financial income</t>
  </si>
  <si>
    <t>1. Interest revenue</t>
  </si>
  <si>
    <t>2. Divident income</t>
  </si>
  <si>
    <t>3. Gains from operations with financial assets and instruments</t>
  </si>
  <si>
    <t>4. Gains from foreign exchange operations</t>
  </si>
  <si>
    <t>5. Other financial income</t>
  </si>
  <si>
    <t>Total financial income</t>
  </si>
  <si>
    <t>B.   Total revenues before extraordinary activities</t>
  </si>
  <si>
    <t>C. Operating loss</t>
  </si>
  <si>
    <t>IV. Share in the loss of associated and joint companies</t>
  </si>
  <si>
    <t>V. Extraordinary revenues</t>
  </si>
  <si>
    <t>D. Total revenues</t>
  </si>
  <si>
    <t>E. Loss before taxes</t>
  </si>
  <si>
    <t>F. Loss after taxes</t>
  </si>
  <si>
    <t>incl. from minority shareholdings</t>
  </si>
  <si>
    <t>G. Net loss</t>
  </si>
  <si>
    <t>Note:  Exerpt № 2 - Income statement is prepared on accumulated basis.</t>
  </si>
  <si>
    <t>CASH FLOW STATEMENT</t>
  </si>
  <si>
    <t>INCOME STATEMENT</t>
  </si>
  <si>
    <t>CASH FLOW</t>
  </si>
  <si>
    <t>А. Cash flow from operating activities</t>
  </si>
  <si>
    <t>1. Cash receipts from customers</t>
  </si>
  <si>
    <t>2. Cash paid to suppliers</t>
  </si>
  <si>
    <t>3. Payments/income related to financial assets</t>
  </si>
  <si>
    <t>4. Cash paid to employees and social security</t>
  </si>
  <si>
    <t>5. Paid/refunded taxes except corporate tax/</t>
  </si>
  <si>
    <t>6. Corporate tax paid</t>
  </si>
  <si>
    <t>7. Interest received</t>
  </si>
  <si>
    <t>8. Interest and bank charges paid on short-term loans</t>
  </si>
  <si>
    <t>9. Foreign currency exchange gains/losses net</t>
  </si>
  <si>
    <t>10. Other proceeds/payments from operational activity</t>
  </si>
  <si>
    <t>Net cash flow from operational activities (A):</t>
  </si>
  <si>
    <t>B. Cash flow from investing activity</t>
  </si>
  <si>
    <t>1. Purchase of fixed assets</t>
  </si>
  <si>
    <t>2. Sale of fixed assets</t>
  </si>
  <si>
    <t>3. Loans granted</t>
  </si>
  <si>
    <t>4. Proceeds from loans</t>
  </si>
  <si>
    <t>5. Interest received on granted loans</t>
  </si>
  <si>
    <t>6. Purchase of investments</t>
  </si>
  <si>
    <t>7. Sale of investments</t>
  </si>
  <si>
    <t>8. Dividents received</t>
  </si>
  <si>
    <t>10. Other proceeds/payments from investing activity</t>
  </si>
  <si>
    <t>Net cash flow from investing activities (B):</t>
  </si>
  <si>
    <t>C. Cash flow from financing activities</t>
  </si>
  <si>
    <t>1. Proceeds on securities issued</t>
  </si>
  <si>
    <t>2. Payments on securities buy-back</t>
  </si>
  <si>
    <t>3. Proceeds on loans</t>
  </si>
  <si>
    <t>4. Payments of loans</t>
  </si>
  <si>
    <t>5. Payments on leasing contracts</t>
  </si>
  <si>
    <t>6. Paid interest, charges and commissions on investment loans</t>
  </si>
  <si>
    <t>7 . Dividents paid</t>
  </si>
  <si>
    <t>8. Other proceeds/payments on financing activities</t>
  </si>
  <si>
    <t xml:space="preserve">Net cash flow from financing activities (C): </t>
  </si>
  <si>
    <t>D. Net decrease/increase in cash and cash equivalents (A+B+C):</t>
  </si>
  <si>
    <t>E. Cash and cash equivalents as of the beginning of the period</t>
  </si>
  <si>
    <t>F. Cash and cash equivqlents as of the end of the period</t>
  </si>
  <si>
    <t>cash and bank deposits</t>
  </si>
  <si>
    <t>restricted cash</t>
  </si>
  <si>
    <t>Note:</t>
  </si>
  <si>
    <t xml:space="preserve"> CHANGES IN SHAREHOLDERS' EQUITY STATEMENT</t>
  </si>
  <si>
    <t>Reserves</t>
  </si>
  <si>
    <t>Retained earnings</t>
  </si>
  <si>
    <t>INDEXES</t>
  </si>
  <si>
    <t>Code</t>
  </si>
  <si>
    <t>Share capital</t>
  </si>
  <si>
    <t>Issue premiums</t>
  </si>
  <si>
    <t>Revaluation reserve</t>
  </si>
  <si>
    <t>Reserves including:</t>
  </si>
  <si>
    <t>profit</t>
  </si>
  <si>
    <t>loss</t>
  </si>
  <si>
    <t>Reserve from transfers</t>
  </si>
  <si>
    <t>Total shareholders' equity</t>
  </si>
  <si>
    <t>Minority shareholdings</t>
  </si>
  <si>
    <t>general</t>
  </si>
  <si>
    <t>special</t>
  </si>
  <si>
    <t>Balance-beginning of reporting period</t>
  </si>
  <si>
    <t>Changes in initial balances due to:</t>
  </si>
  <si>
    <t>Effect from changes in accounting policy</t>
  </si>
  <si>
    <t>Fundamental mistakes</t>
  </si>
  <si>
    <t>Corrected balance - beginning of reporting period</t>
  </si>
  <si>
    <t>Net profit/loss</t>
  </si>
  <si>
    <t>1. Distributed profit for:</t>
  </si>
  <si>
    <t>dividends</t>
  </si>
  <si>
    <t xml:space="preserve"> other </t>
  </si>
  <si>
    <t>2. Loss coverage</t>
  </si>
  <si>
    <t>3. Revaluation of non-current tangible and intangible assets, incl.:</t>
  </si>
  <si>
    <t>increase</t>
  </si>
  <si>
    <t>decrease</t>
  </si>
  <si>
    <t>4. Revaluation of financial assets and instruments, incl.:</t>
  </si>
  <si>
    <t>5. Deferred tax effect</t>
  </si>
  <si>
    <t>6. Other changes</t>
  </si>
  <si>
    <t>Balance - end of reporting period</t>
  </si>
  <si>
    <t>7. Changes from transfers of annual financial reports of companies abroad</t>
  </si>
  <si>
    <t>8. Changes from revaluation of financial reports in case of hyper inflation</t>
  </si>
  <si>
    <t>Shareholders' equity - as of end of reporting period</t>
  </si>
  <si>
    <t>Code of the row - 6</t>
  </si>
  <si>
    <t>Note:  The number in the cell  "Balance at the beginning of the reporting period" represents the respective value at the end of the previous period.</t>
  </si>
  <si>
    <t>*(thousand BGN)</t>
  </si>
  <si>
    <t>EXCERPTS</t>
  </si>
  <si>
    <t>7. Changes in inventories of finished goods and work in progress</t>
  </si>
  <si>
    <t xml:space="preserve">II. Revenues from financing </t>
  </si>
  <si>
    <t xml:space="preserve">consolidated non audited </t>
  </si>
  <si>
    <t>Public company</t>
  </si>
  <si>
    <t>Ivan Krasimirov Zhitiyanov</t>
  </si>
  <si>
    <t>EXECUTIVE DIRECTOR</t>
  </si>
  <si>
    <t>(consolidated)</t>
  </si>
  <si>
    <t>IR-TBS@TELELINK.COM</t>
  </si>
  <si>
    <t>x3news</t>
  </si>
  <si>
    <t>Jordanka Klenovska</t>
  </si>
  <si>
    <t>Telelink Business Services Group AD</t>
  </si>
  <si>
    <t>6. Other</t>
  </si>
  <si>
    <t>+359 2 9882413</t>
  </si>
  <si>
    <t>https://www.tbs.tech/investors/</t>
  </si>
  <si>
    <t>*last update December 2021</t>
  </si>
  <si>
    <t xml:space="preserve">Preparer: </t>
  </si>
  <si>
    <t xml:space="preserve">Date: </t>
  </si>
  <si>
    <t xml:space="preserve">Representative: </t>
  </si>
  <si>
    <t>Ivan Zhitiyanov</t>
  </si>
  <si>
    <t>Sofia, Vitosha district, 2 “Donka Ushlinova” Str.
Garitage Park, Building 1, 4th floor
1766 Sofia</t>
  </si>
  <si>
    <t>The number in the cell "Cash and cash equivalents at the beginning fo the period" represents the respective value at the beginning of the year .</t>
  </si>
  <si>
    <t>CFO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</si>
</sst>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/yyyy\ &quot;г.&quot;;@"/>
    <numFmt numFmtId="165" formatCode="[$-2409]dd\ mmmm\,\ yyyy;@"/>
  </numFmts>
  <fonts count="23">
    <font>
      <sz val="12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2"/>
      <name val="Times New Roman Cyr"/>
      <family val="1"/>
      <charset val="204"/>
    </font>
    <font>
      <b/>
      <sz val="12"/>
      <name val="Times New Roman Cyr"/>
      <family val="1"/>
      <charset val="204"/>
    </font>
    <font>
      <sz val="12"/>
      <name val="Arial"/>
      <family val="2"/>
      <charset val="204"/>
    </font>
    <font>
      <u/>
      <sz val="11"/>
      <color theme="10"/>
      <name val="Calibri"/>
      <family val="2"/>
    </font>
    <font>
      <sz val="12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i/>
      <sz val="12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0">
    <xf numFmtId="0" fontId="0" fillId="0" borderId="0"/>
    <xf numFmtId="0" fontId="1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</cellStyleXfs>
  <cellXfs count="401">
    <xf numFmtId="0" fontId="0" fillId="0" borderId="0" xfId="0"/>
    <xf numFmtId="0" fontId="17" fillId="0" borderId="0" xfId="0" applyFont="1"/>
    <xf numFmtId="0" fontId="2" fillId="0" borderId="1" xfId="5" applyFont="1" applyBorder="1" applyAlignment="1">
      <alignment horizontal="center" vertical="center"/>
    </xf>
    <xf numFmtId="0" fontId="2" fillId="0" borderId="2" xfId="5" applyFont="1" applyBorder="1" applyAlignment="1">
      <alignment horizontal="center" vertical="top" wrapText="1"/>
    </xf>
    <xf numFmtId="0" fontId="3" fillId="0" borderId="0" xfId="5" applyFont="1" applyAlignment="1">
      <alignment vertical="top"/>
    </xf>
    <xf numFmtId="3" fontId="3" fillId="0" borderId="2" xfId="5" applyNumberFormat="1" applyFont="1" applyBorder="1" applyAlignment="1">
      <alignment vertical="top" wrapText="1"/>
    </xf>
    <xf numFmtId="3" fontId="3" fillId="0" borderId="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6" xfId="5" applyNumberFormat="1" applyFont="1" applyBorder="1" applyAlignment="1">
      <alignment vertical="top" wrapText="1"/>
    </xf>
    <xf numFmtId="3" fontId="3" fillId="4" borderId="5" xfId="5" applyNumberFormat="1" applyFont="1" applyFill="1" applyBorder="1" applyAlignment="1" applyProtection="1">
      <alignment vertical="top"/>
      <protection locked="0"/>
    </xf>
    <xf numFmtId="3" fontId="3" fillId="4" borderId="6" xfId="5" applyNumberFormat="1" applyFont="1" applyFill="1" applyBorder="1" applyAlignment="1" applyProtection="1">
      <alignment vertical="top"/>
      <protection locked="0"/>
    </xf>
    <xf numFmtId="3" fontId="2" fillId="0" borderId="5" xfId="5" applyNumberFormat="1" applyFont="1" applyBorder="1" applyAlignment="1">
      <alignment vertical="top" wrapText="1"/>
    </xf>
    <xf numFmtId="3" fontId="2" fillId="0" borderId="6" xfId="5" applyNumberFormat="1" applyFont="1" applyBorder="1" applyAlignment="1">
      <alignment vertical="top" wrapText="1"/>
    </xf>
    <xf numFmtId="3" fontId="3" fillId="0" borderId="6" xfId="5" applyNumberFormat="1" applyFont="1" applyBorder="1" applyAlignment="1">
      <alignment vertical="top"/>
    </xf>
    <xf numFmtId="3" fontId="3" fillId="0" borderId="5" xfId="4" applyNumberFormat="1" applyFont="1" applyBorder="1" applyAlignment="1">
      <alignment vertical="top"/>
    </xf>
    <xf numFmtId="3" fontId="3" fillId="0" borderId="6" xfId="4" applyNumberFormat="1" applyFont="1" applyBorder="1" applyAlignment="1">
      <alignment vertical="top"/>
    </xf>
    <xf numFmtId="3" fontId="3" fillId="0" borderId="7" xfId="4" applyNumberFormat="1" applyFont="1" applyBorder="1" applyAlignment="1">
      <alignment vertical="top"/>
    </xf>
    <xf numFmtId="3" fontId="3" fillId="0" borderId="8" xfId="4" applyNumberFormat="1" applyFont="1" applyBorder="1" applyAlignment="1">
      <alignment vertical="top"/>
    </xf>
    <xf numFmtId="0" fontId="3" fillId="0" borderId="0" xfId="5" applyFont="1" applyAlignment="1">
      <alignment horizontal="left" vertical="top" wrapText="1"/>
    </xf>
    <xf numFmtId="0" fontId="3" fillId="0" borderId="0" xfId="5" applyFont="1" applyAlignment="1">
      <alignment vertical="top" wrapText="1"/>
    </xf>
    <xf numFmtId="1" fontId="3" fillId="0" borderId="0" xfId="5" applyNumberFormat="1" applyFont="1" applyAlignment="1">
      <alignment vertical="top" wrapText="1"/>
    </xf>
    <xf numFmtId="0" fontId="3" fillId="0" borderId="0" xfId="7" applyFont="1"/>
    <xf numFmtId="0" fontId="3" fillId="0" borderId="0" xfId="7" applyFont="1" applyAlignment="1">
      <alignment wrapText="1"/>
    </xf>
    <xf numFmtId="0" fontId="2" fillId="0" borderId="10" xfId="7" applyFont="1" applyBorder="1" applyAlignment="1">
      <alignment horizontal="center" vertical="center" wrapText="1"/>
    </xf>
    <xf numFmtId="0" fontId="3" fillId="0" borderId="5" xfId="7" applyFont="1" applyBorder="1" applyAlignment="1">
      <alignment vertical="center" wrapText="1"/>
    </xf>
    <xf numFmtId="0" fontId="3" fillId="0" borderId="4" xfId="7" applyFont="1" applyBorder="1" applyAlignment="1">
      <alignment vertical="center" wrapText="1"/>
    </xf>
    <xf numFmtId="3" fontId="3" fillId="4" borderId="5" xfId="5" applyNumberFormat="1" applyFont="1" applyFill="1" applyBorder="1" applyAlignment="1" applyProtection="1">
      <alignment vertical="center"/>
      <protection locked="0"/>
    </xf>
    <xf numFmtId="3" fontId="3" fillId="4" borderId="6" xfId="5" applyNumberFormat="1" applyFont="1" applyFill="1" applyBorder="1" applyAlignment="1" applyProtection="1">
      <alignment vertical="center"/>
      <protection locked="0"/>
    </xf>
    <xf numFmtId="49" fontId="3" fillId="0" borderId="5" xfId="7" applyNumberFormat="1" applyFont="1" applyBorder="1" applyAlignment="1">
      <alignment horizontal="center" vertical="center" wrapText="1"/>
    </xf>
    <xf numFmtId="49" fontId="9" fillId="0" borderId="5" xfId="7" applyNumberFormat="1" applyFont="1" applyBorder="1" applyAlignment="1">
      <alignment horizontal="center" vertical="center" wrapText="1"/>
    </xf>
    <xf numFmtId="0" fontId="3" fillId="0" borderId="5" xfId="7" applyFont="1" applyBorder="1" applyAlignment="1">
      <alignment horizontal="center" vertical="center" wrapText="1"/>
    </xf>
    <xf numFmtId="0" fontId="9" fillId="0" borderId="5" xfId="7" applyFont="1" applyBorder="1" applyAlignment="1">
      <alignment horizontal="center" vertical="center" wrapText="1"/>
    </xf>
    <xf numFmtId="3" fontId="9" fillId="4" borderId="5" xfId="5" applyNumberFormat="1" applyFont="1" applyFill="1" applyBorder="1" applyAlignment="1" applyProtection="1">
      <alignment vertical="center"/>
      <protection locked="0"/>
    </xf>
    <xf numFmtId="0" fontId="3" fillId="0" borderId="7" xfId="7" applyFont="1" applyBorder="1" applyAlignment="1">
      <alignment vertical="center" wrapText="1"/>
    </xf>
    <xf numFmtId="0" fontId="9" fillId="0" borderId="2" xfId="7" applyFont="1" applyBorder="1" applyAlignment="1">
      <alignment horizontal="center" vertical="center" wrapText="1"/>
    </xf>
    <xf numFmtId="49" fontId="2" fillId="0" borderId="5" xfId="7" applyNumberFormat="1" applyFont="1" applyBorder="1" applyAlignment="1">
      <alignment horizontal="center" vertical="center" wrapText="1"/>
    </xf>
    <xf numFmtId="3" fontId="2" fillId="4" borderId="5" xfId="5" applyNumberFormat="1" applyFont="1" applyFill="1" applyBorder="1" applyAlignment="1" applyProtection="1">
      <alignment vertical="center"/>
      <protection locked="0"/>
    </xf>
    <xf numFmtId="3" fontId="2" fillId="4" borderId="6" xfId="5" applyNumberFormat="1" applyFont="1" applyFill="1" applyBorder="1" applyAlignment="1" applyProtection="1">
      <alignment vertical="center"/>
      <protection locked="0"/>
    </xf>
    <xf numFmtId="1" fontId="3" fillId="0" borderId="0" xfId="7" applyNumberFormat="1" applyFont="1"/>
    <xf numFmtId="0" fontId="3" fillId="0" borderId="0" xfId="6" applyFont="1" applyAlignment="1">
      <alignment wrapText="1"/>
    </xf>
    <xf numFmtId="0" fontId="2" fillId="0" borderId="10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49" fontId="2" fillId="0" borderId="8" xfId="6" applyNumberFormat="1" applyFont="1" applyBorder="1" applyAlignment="1">
      <alignment horizontal="center" vertical="center" wrapText="1"/>
    </xf>
    <xf numFmtId="3" fontId="3" fillId="4" borderId="11" xfId="5" applyNumberFormat="1" applyFont="1" applyFill="1" applyBorder="1" applyAlignment="1" applyProtection="1">
      <alignment vertical="top"/>
      <protection locked="0"/>
    </xf>
    <xf numFmtId="3" fontId="3" fillId="4" borderId="12" xfId="5" applyNumberFormat="1" applyFont="1" applyFill="1" applyBorder="1" applyAlignment="1" applyProtection="1">
      <alignment vertical="top"/>
      <protection locked="0"/>
    </xf>
    <xf numFmtId="0" fontId="3" fillId="0" borderId="0" xfId="8" applyFont="1"/>
    <xf numFmtId="0" fontId="2" fillId="0" borderId="0" xfId="8" applyFont="1" applyAlignment="1">
      <alignment horizontal="center" vertical="center" wrapText="1"/>
    </xf>
    <xf numFmtId="0" fontId="2" fillId="0" borderId="13" xfId="8" applyFont="1" applyBorder="1" applyAlignment="1">
      <alignment horizontal="center" vertical="center" wrapText="1"/>
    </xf>
    <xf numFmtId="49" fontId="2" fillId="0" borderId="11" xfId="8" applyNumberFormat="1" applyFont="1" applyBorder="1" applyAlignment="1">
      <alignment horizontal="center" vertical="center" wrapText="1"/>
    </xf>
    <xf numFmtId="0" fontId="2" fillId="0" borderId="11" xfId="8" applyFont="1" applyBorder="1" applyAlignment="1">
      <alignment horizontal="center" vertical="center" wrapText="1"/>
    </xf>
    <xf numFmtId="0" fontId="2" fillId="0" borderId="12" xfId="8" applyFont="1" applyBorder="1" applyAlignment="1">
      <alignment horizontal="center" vertical="center" wrapText="1"/>
    </xf>
    <xf numFmtId="49" fontId="2" fillId="0" borderId="2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wrapText="1"/>
    </xf>
    <xf numFmtId="49" fontId="3" fillId="0" borderId="7" xfId="8" applyNumberFormat="1" applyFont="1" applyBorder="1" applyAlignment="1">
      <alignment horizontal="center" vertical="center" wrapText="1"/>
    </xf>
    <xf numFmtId="3" fontId="3" fillId="4" borderId="7" xfId="5" applyNumberFormat="1" applyFont="1" applyFill="1" applyBorder="1" applyAlignment="1" applyProtection="1">
      <alignment vertical="center"/>
      <protection locked="0"/>
    </xf>
    <xf numFmtId="3" fontId="3" fillId="4" borderId="8" xfId="5" applyNumberFormat="1" applyFont="1" applyFill="1" applyBorder="1" applyAlignment="1" applyProtection="1">
      <alignment vertical="center"/>
      <protection locked="0"/>
    </xf>
    <xf numFmtId="49" fontId="2" fillId="0" borderId="9" xfId="8" applyNumberFormat="1" applyFont="1" applyBorder="1" applyAlignment="1">
      <alignment horizontal="center" vertical="center" wrapText="1"/>
    </xf>
    <xf numFmtId="3" fontId="3" fillId="0" borderId="0" xfId="8" applyNumberFormat="1" applyFont="1" applyAlignment="1">
      <alignment vertical="center"/>
    </xf>
    <xf numFmtId="0" fontId="2" fillId="0" borderId="0" xfId="8" applyFont="1" applyAlignment="1">
      <alignment horizontal="left" vertical="center"/>
    </xf>
    <xf numFmtId="0" fontId="2" fillId="0" borderId="0" xfId="8" applyFont="1" applyAlignment="1">
      <alignment horizontal="left" vertical="center" wrapText="1"/>
    </xf>
    <xf numFmtId="0" fontId="3" fillId="0" borderId="0" xfId="8" applyFont="1" applyAlignment="1">
      <alignment wrapText="1"/>
    </xf>
    <xf numFmtId="49" fontId="3" fillId="0" borderId="0" xfId="8" applyNumberFormat="1" applyFont="1" applyAlignment="1">
      <alignment horizontal="center" wrapText="1"/>
    </xf>
    <xf numFmtId="3" fontId="3" fillId="4" borderId="14" xfId="5" applyNumberFormat="1" applyFont="1" applyFill="1" applyBorder="1" applyAlignment="1" applyProtection="1">
      <alignment vertical="top"/>
      <protection locked="0"/>
    </xf>
    <xf numFmtId="14" fontId="2" fillId="0" borderId="2" xfId="5" applyNumberFormat="1" applyFont="1" applyBorder="1" applyAlignment="1">
      <alignment horizontal="center" vertical="top" wrapText="1"/>
    </xf>
    <xf numFmtId="0" fontId="2" fillId="5" borderId="0" xfId="5" applyFont="1" applyFill="1" applyAlignment="1" applyProtection="1">
      <alignment horizontal="right" vertical="top" wrapText="1"/>
      <protection locked="0"/>
    </xf>
    <xf numFmtId="0" fontId="5" fillId="5" borderId="0" xfId="0" applyFont="1" applyFill="1" applyAlignment="1">
      <alignment horizontal="right" vertical="center"/>
    </xf>
    <xf numFmtId="0" fontId="3" fillId="5" borderId="0" xfId="0" applyFont="1" applyFill="1" applyAlignment="1">
      <alignment horizontal="right" vertical="center"/>
    </xf>
    <xf numFmtId="0" fontId="2" fillId="5" borderId="0" xfId="5" applyFont="1" applyFill="1" applyAlignment="1" applyProtection="1">
      <alignment horizontal="right" vertical="center"/>
      <protection hidden="1"/>
    </xf>
    <xf numFmtId="0" fontId="10" fillId="5" borderId="0" xfId="5" applyFont="1" applyFill="1" applyAlignment="1">
      <alignment vertical="top"/>
    </xf>
    <xf numFmtId="0" fontId="2" fillId="5" borderId="0" xfId="5" applyFont="1" applyFill="1" applyAlignment="1">
      <alignment vertical="top" wrapText="1"/>
    </xf>
    <xf numFmtId="1" fontId="3" fillId="5" borderId="0" xfId="5" applyNumberFormat="1" applyFont="1" applyFill="1" applyAlignment="1">
      <alignment vertical="top" wrapText="1"/>
    </xf>
    <xf numFmtId="0" fontId="3" fillId="5" borderId="0" xfId="5" applyFont="1" applyFill="1" applyAlignment="1">
      <alignment horizontal="left" vertical="top" wrapText="1"/>
    </xf>
    <xf numFmtId="0" fontId="3" fillId="5" borderId="0" xfId="5" applyFont="1" applyFill="1" applyAlignment="1">
      <alignment vertical="top" wrapText="1"/>
    </xf>
    <xf numFmtId="0" fontId="3" fillId="5" borderId="0" xfId="5" applyFont="1" applyFill="1" applyAlignment="1">
      <alignment vertical="top"/>
    </xf>
    <xf numFmtId="1" fontId="3" fillId="5" borderId="0" xfId="5" applyNumberFormat="1" applyFont="1" applyFill="1" applyAlignment="1">
      <alignment vertical="top"/>
    </xf>
    <xf numFmtId="0" fontId="3" fillId="5" borderId="0" xfId="0" applyFont="1" applyFill="1"/>
    <xf numFmtId="0" fontId="2" fillId="5" borderId="0" xfId="5" applyFont="1" applyFill="1" applyAlignment="1" applyProtection="1">
      <alignment horizontal="centerContinuous" vertical="center"/>
      <protection hidden="1"/>
    </xf>
    <xf numFmtId="0" fontId="2" fillId="5" borderId="0" xfId="7" applyFont="1" applyFill="1" applyAlignment="1">
      <alignment horizontal="centerContinuous"/>
    </xf>
    <xf numFmtId="0" fontId="2" fillId="5" borderId="0" xfId="5" applyFont="1" applyFill="1" applyAlignment="1">
      <alignment horizontal="centerContinuous" vertical="center"/>
    </xf>
    <xf numFmtId="14" fontId="2" fillId="0" borderId="3" xfId="5" applyNumberFormat="1" applyFont="1" applyBorder="1" applyAlignment="1">
      <alignment horizontal="center" vertical="top" wrapText="1"/>
    </xf>
    <xf numFmtId="0" fontId="2" fillId="0" borderId="19" xfId="6" applyFont="1" applyBorder="1" applyAlignment="1">
      <alignment horizontal="center" vertical="center" wrapText="1"/>
    </xf>
    <xf numFmtId="0" fontId="2" fillId="0" borderId="20" xfId="6" applyFont="1" applyBorder="1" applyAlignment="1">
      <alignment horizontal="center" vertical="center" wrapText="1"/>
    </xf>
    <xf numFmtId="0" fontId="9" fillId="0" borderId="21" xfId="6" applyFont="1" applyBorder="1" applyAlignment="1">
      <alignment wrapText="1"/>
    </xf>
    <xf numFmtId="0" fontId="3" fillId="0" borderId="21" xfId="6" applyFont="1" applyBorder="1" applyAlignment="1">
      <alignment wrapText="1"/>
    </xf>
    <xf numFmtId="0" fontId="13" fillId="0" borderId="21" xfId="6" applyFont="1" applyBorder="1" applyAlignment="1">
      <alignment wrapText="1"/>
    </xf>
    <xf numFmtId="0" fontId="2" fillId="0" borderId="21" xfId="6" applyFont="1" applyBorder="1" applyAlignment="1">
      <alignment horizontal="right" wrapText="1"/>
    </xf>
    <xf numFmtId="0" fontId="2" fillId="0" borderId="21" xfId="6" applyFont="1" applyBorder="1" applyAlignment="1">
      <alignment wrapText="1"/>
    </xf>
    <xf numFmtId="0" fontId="3" fillId="0" borderId="22" xfId="6" applyFont="1" applyBorder="1" applyAlignment="1">
      <alignment wrapText="1"/>
    </xf>
    <xf numFmtId="0" fontId="2" fillId="0" borderId="1" xfId="5" applyFont="1" applyBorder="1" applyAlignment="1">
      <alignment horizontal="center" vertical="top" wrapText="1"/>
    </xf>
    <xf numFmtId="49" fontId="9" fillId="0" borderId="1" xfId="6" applyNumberFormat="1" applyFont="1" applyBorder="1" applyAlignment="1">
      <alignment wrapText="1"/>
    </xf>
    <xf numFmtId="49" fontId="3" fillId="0" borderId="4" xfId="6" applyNumberFormat="1" applyFont="1" applyBorder="1" applyAlignment="1">
      <alignment horizontal="center" wrapText="1"/>
    </xf>
    <xf numFmtId="49" fontId="2" fillId="0" borderId="13" xfId="6" applyNumberFormat="1" applyFont="1" applyBorder="1" applyAlignment="1">
      <alignment horizontal="center" wrapText="1"/>
    </xf>
    <xf numFmtId="49" fontId="9" fillId="0" borderId="1" xfId="6" applyNumberFormat="1" applyFont="1" applyBorder="1" applyAlignment="1">
      <alignment horizontal="center" wrapText="1"/>
    </xf>
    <xf numFmtId="49" fontId="9" fillId="0" borderId="18" xfId="6" applyNumberFormat="1" applyFont="1" applyBorder="1" applyAlignment="1">
      <alignment horizontal="center" wrapText="1"/>
    </xf>
    <xf numFmtId="49" fontId="2" fillId="0" borderId="10" xfId="6" applyNumberFormat="1" applyFont="1" applyBorder="1" applyAlignment="1">
      <alignment horizontal="center" wrapText="1"/>
    </xf>
    <xf numFmtId="49" fontId="2" fillId="0" borderId="23" xfId="6" applyNumberFormat="1" applyFont="1" applyBorder="1" applyAlignment="1">
      <alignment horizontal="center" wrapText="1"/>
    </xf>
    <xf numFmtId="49" fontId="9" fillId="0" borderId="24" xfId="6" applyNumberFormat="1" applyFont="1" applyBorder="1" applyAlignment="1">
      <alignment horizontal="center" wrapText="1"/>
    </xf>
    <xf numFmtId="49" fontId="9" fillId="0" borderId="23" xfId="6" applyNumberFormat="1" applyFont="1" applyBorder="1" applyAlignment="1">
      <alignment horizontal="center" wrapText="1"/>
    </xf>
    <xf numFmtId="49" fontId="5" fillId="0" borderId="18" xfId="6" applyNumberFormat="1" applyFont="1" applyBorder="1" applyAlignment="1">
      <alignment horizontal="center" wrapText="1"/>
    </xf>
    <xf numFmtId="49" fontId="5" fillId="0" borderId="13" xfId="6" applyNumberFormat="1" applyFont="1" applyBorder="1" applyAlignment="1">
      <alignment horizontal="center" wrapText="1"/>
    </xf>
    <xf numFmtId="0" fontId="2" fillId="5" borderId="0" xfId="5" applyFont="1" applyFill="1" applyAlignment="1" applyProtection="1">
      <alignment horizontal="center" vertical="center"/>
      <protection hidden="1"/>
    </xf>
    <xf numFmtId="0" fontId="2" fillId="5" borderId="0" xfId="5" applyFont="1" applyFill="1" applyAlignment="1" applyProtection="1">
      <alignment vertical="center"/>
      <protection hidden="1"/>
    </xf>
    <xf numFmtId="0" fontId="3" fillId="5" borderId="0" xfId="7" applyFont="1" applyFill="1" applyAlignment="1">
      <alignment wrapText="1"/>
    </xf>
    <xf numFmtId="0" fontId="2" fillId="5" borderId="0" xfId="7" applyFont="1" applyFill="1" applyAlignment="1">
      <alignment wrapText="1"/>
    </xf>
    <xf numFmtId="1" fontId="3" fillId="5" borderId="0" xfId="7" applyNumberFormat="1" applyFont="1" applyFill="1"/>
    <xf numFmtId="0" fontId="2" fillId="5" borderId="0" xfId="7" applyFont="1" applyFill="1" applyAlignment="1">
      <alignment horizontal="right" vertical="center" wrapText="1"/>
    </xf>
    <xf numFmtId="0" fontId="3" fillId="5" borderId="0" xfId="7" applyFont="1" applyFill="1"/>
    <xf numFmtId="0" fontId="2" fillId="0" borderId="1" xfId="7" applyFont="1" applyBorder="1" applyAlignment="1">
      <alignment horizontal="center" vertical="center" wrapText="1"/>
    </xf>
    <xf numFmtId="0" fontId="2" fillId="0" borderId="4" xfId="7" applyFont="1" applyBorder="1" applyAlignment="1">
      <alignment vertical="center" wrapText="1"/>
    </xf>
    <xf numFmtId="0" fontId="9" fillId="0" borderId="4" xfId="7" applyFont="1" applyBorder="1" applyAlignment="1">
      <alignment vertical="center" wrapText="1"/>
    </xf>
    <xf numFmtId="0" fontId="3" fillId="0" borderId="21" xfId="7" applyFont="1" applyBorder="1" applyAlignment="1">
      <alignment vertical="center" wrapText="1"/>
    </xf>
    <xf numFmtId="0" fontId="2" fillId="0" borderId="21" xfId="7" applyFont="1" applyBorder="1" applyAlignment="1">
      <alignment vertical="center" wrapText="1"/>
    </xf>
    <xf numFmtId="0" fontId="14" fillId="0" borderId="18" xfId="7" applyFont="1" applyBorder="1" applyAlignment="1">
      <alignment horizontal="left" vertical="center" wrapText="1"/>
    </xf>
    <xf numFmtId="0" fontId="9" fillId="0" borderId="15" xfId="7" applyFont="1" applyBorder="1" applyAlignment="1">
      <alignment horizontal="center" vertical="center" wrapText="1"/>
    </xf>
    <xf numFmtId="0" fontId="2" fillId="0" borderId="1" xfId="7" applyFont="1" applyBorder="1" applyAlignment="1">
      <alignment vertical="center" wrapText="1"/>
    </xf>
    <xf numFmtId="0" fontId="9" fillId="0" borderId="11" xfId="7" applyFont="1" applyBorder="1" applyAlignment="1">
      <alignment horizontal="center" vertical="center" wrapText="1"/>
    </xf>
    <xf numFmtId="0" fontId="2" fillId="0" borderId="19" xfId="7" applyFont="1" applyBorder="1" applyAlignment="1">
      <alignment horizontal="center" vertical="center" wrapText="1"/>
    </xf>
    <xf numFmtId="0" fontId="3" fillId="0" borderId="21" xfId="7" applyFont="1" applyBorder="1" applyAlignment="1">
      <alignment horizontal="left" vertical="center" wrapText="1"/>
    </xf>
    <xf numFmtId="0" fontId="3" fillId="0" borderId="21" xfId="7" applyFont="1" applyBorder="1" applyAlignment="1">
      <alignment horizontal="right" vertical="center" wrapText="1"/>
    </xf>
    <xf numFmtId="0" fontId="9" fillId="0" borderId="21" xfId="7" applyFont="1" applyBorder="1" applyAlignment="1">
      <alignment vertical="center" wrapText="1"/>
    </xf>
    <xf numFmtId="0" fontId="13" fillId="0" borderId="21" xfId="7" applyFont="1" applyBorder="1" applyAlignment="1">
      <alignment wrapText="1"/>
    </xf>
    <xf numFmtId="0" fontId="9" fillId="0" borderId="20" xfId="7" applyFont="1" applyBorder="1" applyAlignment="1">
      <alignment horizontal="right" vertical="center" wrapText="1"/>
    </xf>
    <xf numFmtId="0" fontId="2" fillId="0" borderId="19" xfId="7" applyFont="1" applyBorder="1" applyAlignment="1">
      <alignment vertical="center" wrapText="1"/>
    </xf>
    <xf numFmtId="0" fontId="13" fillId="0" borderId="21" xfId="7" applyFont="1" applyBorder="1" applyAlignment="1">
      <alignment horizontal="left" vertical="center" wrapText="1"/>
    </xf>
    <xf numFmtId="0" fontId="14" fillId="0" borderId="22" xfId="7" applyFont="1" applyBorder="1" applyAlignment="1">
      <alignment horizontal="left" vertical="center" wrapText="1"/>
    </xf>
    <xf numFmtId="0" fontId="14" fillId="0" borderId="25" xfId="7" applyFont="1" applyBorder="1" applyAlignment="1">
      <alignment horizontal="left" vertical="center" wrapText="1"/>
    </xf>
    <xf numFmtId="0" fontId="2" fillId="0" borderId="22" xfId="7" applyFont="1" applyBorder="1" applyAlignment="1">
      <alignment horizontal="left" vertical="center" wrapText="1"/>
    </xf>
    <xf numFmtId="0" fontId="2" fillId="0" borderId="26" xfId="7" applyFont="1" applyBorder="1" applyAlignment="1">
      <alignment vertical="center" wrapText="1"/>
    </xf>
    <xf numFmtId="0" fontId="3" fillId="0" borderId="26" xfId="7" applyFont="1" applyBorder="1" applyAlignment="1">
      <alignment vertical="center" wrapText="1"/>
    </xf>
    <xf numFmtId="0" fontId="2" fillId="0" borderId="26" xfId="7" applyFont="1" applyBorder="1" applyAlignment="1">
      <alignment horizontal="right" vertical="center" wrapText="1"/>
    </xf>
    <xf numFmtId="0" fontId="9" fillId="0" borderId="26" xfId="7" applyFont="1" applyBorder="1" applyAlignment="1">
      <alignment vertical="center" wrapText="1"/>
    </xf>
    <xf numFmtId="0" fontId="3" fillId="0" borderId="26" xfId="7" applyFont="1" applyBorder="1" applyAlignment="1">
      <alignment wrapText="1"/>
    </xf>
    <xf numFmtId="0" fontId="13" fillId="0" borderId="26" xfId="7" applyFont="1" applyBorder="1" applyAlignment="1">
      <alignment horizontal="left" vertical="center" wrapText="1"/>
    </xf>
    <xf numFmtId="0" fontId="3" fillId="0" borderId="27" xfId="7" applyFont="1" applyBorder="1" applyAlignment="1">
      <alignment vertical="center" wrapText="1"/>
    </xf>
    <xf numFmtId="3" fontId="3" fillId="0" borderId="4" xfId="7" applyNumberFormat="1" applyFont="1" applyBorder="1" applyAlignment="1">
      <alignment horizontal="center" vertical="center"/>
    </xf>
    <xf numFmtId="3" fontId="9" fillId="0" borderId="4" xfId="7" applyNumberFormat="1" applyFont="1" applyBorder="1" applyAlignment="1">
      <alignment horizontal="center" vertical="center"/>
    </xf>
    <xf numFmtId="0" fontId="3" fillId="0" borderId="4" xfId="7" applyFont="1" applyBorder="1" applyAlignment="1">
      <alignment horizontal="center" vertical="center" wrapText="1"/>
    </xf>
    <xf numFmtId="0" fontId="9" fillId="0" borderId="4" xfId="7" applyFont="1" applyBorder="1" applyAlignment="1">
      <alignment horizontal="center" vertical="center" wrapText="1"/>
    </xf>
    <xf numFmtId="0" fontId="9" fillId="0" borderId="10" xfId="7" applyFont="1" applyBorder="1" applyAlignment="1">
      <alignment horizontal="center" vertical="center" wrapText="1"/>
    </xf>
    <xf numFmtId="0" fontId="2" fillId="0" borderId="4" xfId="7" applyFont="1" applyBorder="1" applyAlignment="1">
      <alignment horizontal="center" vertical="center" wrapText="1"/>
    </xf>
    <xf numFmtId="0" fontId="9" fillId="0" borderId="13" xfId="7" applyFont="1" applyBorder="1" applyAlignment="1">
      <alignment horizontal="center" vertical="center" wrapText="1"/>
    </xf>
    <xf numFmtId="0" fontId="2" fillId="0" borderId="18" xfId="7" applyFont="1" applyBorder="1" applyAlignment="1">
      <alignment horizontal="center" vertical="center" wrapText="1"/>
    </xf>
    <xf numFmtId="49" fontId="3" fillId="0" borderId="4" xfId="7" applyNumberFormat="1" applyFont="1" applyBorder="1" applyAlignment="1">
      <alignment horizontal="center" vertical="center" wrapText="1"/>
    </xf>
    <xf numFmtId="49" fontId="2" fillId="0" borderId="4" xfId="7" applyNumberFormat="1" applyFont="1" applyBorder="1" applyAlignment="1">
      <alignment horizontal="center" vertical="center" wrapText="1"/>
    </xf>
    <xf numFmtId="0" fontId="2" fillId="0" borderId="23" xfId="7" applyFont="1" applyBorder="1" applyAlignment="1">
      <alignment horizontal="center" vertical="center" wrapText="1"/>
    </xf>
    <xf numFmtId="49" fontId="2" fillId="0" borderId="1" xfId="5" applyNumberFormat="1" applyFont="1" applyBorder="1" applyAlignment="1">
      <alignment horizontal="center" vertical="center" wrapText="1"/>
    </xf>
    <xf numFmtId="49" fontId="2" fillId="0" borderId="13" xfId="5" applyNumberFormat="1" applyFont="1" applyBorder="1" applyAlignment="1">
      <alignment horizontal="center" vertical="center" wrapText="1"/>
    </xf>
    <xf numFmtId="0" fontId="2" fillId="0" borderId="11" xfId="5" applyFont="1" applyBorder="1" applyAlignment="1">
      <alignment horizontal="center" vertical="top" wrapText="1"/>
    </xf>
    <xf numFmtId="0" fontId="2" fillId="0" borderId="12" xfId="5" applyFont="1" applyBorder="1" applyAlignment="1">
      <alignment horizontal="center" vertical="top" wrapText="1"/>
    </xf>
    <xf numFmtId="3" fontId="3" fillId="0" borderId="14" xfId="5" applyNumberFormat="1" applyFont="1" applyBorder="1" applyAlignment="1">
      <alignment vertical="top" wrapText="1"/>
    </xf>
    <xf numFmtId="0" fontId="2" fillId="0" borderId="13" xfId="5" applyFont="1" applyBorder="1" applyAlignment="1">
      <alignment horizontal="center" vertical="center" wrapText="1"/>
    </xf>
    <xf numFmtId="0" fontId="2" fillId="0" borderId="30" xfId="7" applyFont="1" applyBorder="1" applyAlignment="1">
      <alignment horizontal="left" vertical="center" wrapText="1"/>
    </xf>
    <xf numFmtId="49" fontId="2" fillId="0" borderId="16" xfId="7" applyNumberFormat="1" applyFont="1" applyBorder="1" applyAlignment="1">
      <alignment horizontal="center" vertical="center" wrapText="1"/>
    </xf>
    <xf numFmtId="0" fontId="2" fillId="0" borderId="13" xfId="7" applyFont="1" applyBorder="1" applyAlignment="1">
      <alignment vertical="center" wrapText="1"/>
    </xf>
    <xf numFmtId="0" fontId="11" fillId="0" borderId="4" xfId="7" applyFont="1" applyBorder="1" applyAlignment="1">
      <alignment vertical="center" wrapText="1"/>
    </xf>
    <xf numFmtId="0" fontId="7" fillId="0" borderId="4" xfId="7" applyFont="1" applyBorder="1" applyAlignment="1">
      <alignment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0" fontId="2" fillId="0" borderId="31" xfId="7" applyFont="1" applyBorder="1" applyAlignment="1">
      <alignment vertical="center" wrapText="1"/>
    </xf>
    <xf numFmtId="0" fontId="3" fillId="0" borderId="15" xfId="7" applyFont="1" applyBorder="1" applyAlignment="1">
      <alignment vertical="center" wrapText="1"/>
    </xf>
    <xf numFmtId="0" fontId="2" fillId="0" borderId="13" xfId="7" applyFont="1" applyBorder="1" applyAlignment="1">
      <alignment horizontal="center" vertical="center" wrapText="1"/>
    </xf>
    <xf numFmtId="0" fontId="2" fillId="0" borderId="11" xfId="7" applyFont="1" applyBorder="1" applyAlignment="1">
      <alignment horizontal="center" vertical="center" wrapText="1"/>
    </xf>
    <xf numFmtId="0" fontId="2" fillId="0" borderId="12" xfId="7" applyFont="1" applyBorder="1" applyAlignment="1">
      <alignment horizontal="center" vertical="center" wrapText="1"/>
    </xf>
    <xf numFmtId="0" fontId="2" fillId="0" borderId="25" xfId="7" applyFont="1" applyBorder="1" applyAlignment="1">
      <alignment vertical="center" wrapText="1"/>
    </xf>
    <xf numFmtId="0" fontId="2" fillId="0" borderId="18" xfId="7" applyFont="1" applyBorder="1" applyAlignment="1">
      <alignment vertical="center" wrapText="1"/>
    </xf>
    <xf numFmtId="0" fontId="2" fillId="0" borderId="22" xfId="7" applyFont="1" applyBorder="1" applyAlignment="1">
      <alignment horizontal="center" vertical="center" wrapText="1"/>
    </xf>
    <xf numFmtId="0" fontId="3" fillId="5" borderId="0" xfId="8" applyFont="1" applyFill="1" applyAlignment="1">
      <alignment wrapText="1"/>
    </xf>
    <xf numFmtId="49" fontId="3" fillId="5" borderId="0" xfId="8" applyNumberFormat="1" applyFont="1" applyFill="1" applyAlignment="1">
      <alignment horizontal="center" wrapText="1"/>
    </xf>
    <xf numFmtId="0" fontId="3" fillId="5" borderId="0" xfId="8" applyFont="1" applyFill="1"/>
    <xf numFmtId="0" fontId="2" fillId="5" borderId="0" xfId="8" applyFont="1" applyFill="1" applyAlignment="1">
      <alignment vertical="center" wrapText="1"/>
    </xf>
    <xf numFmtId="49" fontId="2" fillId="5" borderId="0" xfId="8" applyNumberFormat="1" applyFont="1" applyFill="1" applyAlignment="1">
      <alignment horizontal="center" vertical="center" wrapText="1"/>
    </xf>
    <xf numFmtId="3" fontId="3" fillId="5" borderId="0" xfId="8" applyNumberFormat="1" applyFont="1" applyFill="1" applyAlignment="1">
      <alignment vertical="center"/>
    </xf>
    <xf numFmtId="0" fontId="2" fillId="5" borderId="0" xfId="8" applyFont="1" applyFill="1" applyAlignment="1">
      <alignment horizontal="center" vertical="center" wrapText="1"/>
    </xf>
    <xf numFmtId="0" fontId="2" fillId="5" borderId="0" xfId="8" applyFont="1" applyFill="1" applyAlignment="1">
      <alignment horizontal="right" wrapText="1"/>
    </xf>
    <xf numFmtId="0" fontId="3" fillId="5" borderId="0" xfId="0" applyFont="1" applyFill="1" applyAlignment="1" applyProtection="1">
      <alignment horizontal="centerContinuous" vertical="center"/>
      <protection hidden="1"/>
    </xf>
    <xf numFmtId="0" fontId="3" fillId="5" borderId="0" xfId="0" applyFont="1" applyFill="1" applyAlignment="1">
      <alignment horizontal="centerContinuous" vertical="center"/>
    </xf>
    <xf numFmtId="0" fontId="3" fillId="5" borderId="0" xfId="5" applyFont="1" applyFill="1" applyAlignment="1" applyProtection="1">
      <alignment horizontal="centerContinuous" vertical="center"/>
      <protection hidden="1"/>
    </xf>
    <xf numFmtId="0" fontId="3" fillId="5" borderId="0" xfId="8" applyFont="1" applyFill="1" applyAlignment="1">
      <alignment horizontal="centerContinuous" vertical="center"/>
    </xf>
    <xf numFmtId="0" fontId="3" fillId="5" borderId="0" xfId="5" applyFont="1" applyFill="1" applyAlignment="1" applyProtection="1">
      <alignment horizontal="right" vertical="center"/>
      <protection hidden="1"/>
    </xf>
    <xf numFmtId="164" fontId="3" fillId="5" borderId="0" xfId="5" applyNumberFormat="1" applyFont="1" applyFill="1" applyAlignment="1">
      <alignment horizontal="left" vertical="center"/>
    </xf>
    <xf numFmtId="0" fontId="2" fillId="5" borderId="0" xfId="8" applyFont="1" applyFill="1" applyAlignment="1">
      <alignment horizontal="centerContinuous"/>
    </xf>
    <xf numFmtId="0" fontId="3" fillId="5" borderId="0" xfId="8" applyFont="1" applyFill="1" applyAlignment="1">
      <alignment horizontal="centerContinuous"/>
    </xf>
    <xf numFmtId="0" fontId="3" fillId="5" borderId="0" xfId="0" applyFont="1" applyFill="1" applyAlignment="1">
      <alignment vertical="justify"/>
    </xf>
    <xf numFmtId="0" fontId="3" fillId="5" borderId="0" xfId="5" applyFont="1" applyFill="1" applyAlignment="1">
      <alignment horizontal="right" vertical="center"/>
    </xf>
    <xf numFmtId="0" fontId="3" fillId="5" borderId="0" xfId="5" applyFont="1" applyFill="1" applyAlignment="1">
      <alignment vertical="center"/>
    </xf>
    <xf numFmtId="0" fontId="3" fillId="5" borderId="0" xfId="5" applyFont="1" applyFill="1" applyAlignment="1">
      <alignment horizontal="left" vertical="justify"/>
    </xf>
    <xf numFmtId="0" fontId="3" fillId="5" borderId="0" xfId="5" applyFont="1" applyFill="1" applyAlignment="1">
      <alignment horizontal="left" vertical="center"/>
    </xf>
    <xf numFmtId="0" fontId="2" fillId="5" borderId="0" xfId="5" applyFont="1" applyFill="1" applyAlignment="1">
      <alignment horizontal="left" vertical="justify" wrapText="1"/>
    </xf>
    <xf numFmtId="0" fontId="2" fillId="5" borderId="0" xfId="8" applyFont="1" applyFill="1" applyAlignment="1">
      <alignment horizontal="left" vertical="justify" wrapText="1"/>
    </xf>
    <xf numFmtId="0" fontId="2" fillId="5" borderId="0" xfId="5" applyFont="1" applyFill="1" applyAlignment="1">
      <alignment horizontal="right" vertical="center" wrapText="1"/>
    </xf>
    <xf numFmtId="0" fontId="2" fillId="5" borderId="0" xfId="5" applyFont="1" applyFill="1" applyAlignment="1">
      <alignment vertical="center"/>
    </xf>
    <xf numFmtId="0" fontId="2" fillId="5" borderId="0" xfId="5" applyFont="1" applyFill="1" applyAlignment="1">
      <alignment vertical="center" wrapText="1"/>
    </xf>
    <xf numFmtId="0" fontId="17" fillId="5" borderId="0" xfId="0" applyFont="1" applyFill="1"/>
    <xf numFmtId="0" fontId="2" fillId="5" borderId="0" xfId="5" applyFont="1" applyFill="1" applyAlignment="1">
      <alignment horizontal="center" vertical="center"/>
    </xf>
    <xf numFmtId="0" fontId="3" fillId="5" borderId="0" xfId="5" applyFont="1" applyFill="1" applyAlignment="1">
      <alignment horizontal="center" vertical="center" wrapText="1"/>
    </xf>
    <xf numFmtId="0" fontId="3" fillId="5" borderId="0" xfId="5" applyFont="1" applyFill="1" applyAlignment="1">
      <alignment vertical="center" wrapText="1"/>
    </xf>
    <xf numFmtId="0" fontId="3" fillId="5" borderId="0" xfId="5" applyFont="1" applyFill="1" applyAlignment="1">
      <alignment horizontal="center" vertical="center"/>
    </xf>
    <xf numFmtId="0" fontId="2" fillId="5" borderId="0" xfId="5" applyFont="1" applyFill="1" applyAlignment="1">
      <alignment horizontal="left" vertical="center" wrapText="1"/>
    </xf>
    <xf numFmtId="0" fontId="2" fillId="5" borderId="0" xfId="6" applyFont="1" applyFill="1" applyAlignment="1">
      <alignment horizontal="center" vertical="center" wrapText="1"/>
    </xf>
    <xf numFmtId="0" fontId="2" fillId="5" borderId="0" xfId="5" applyFont="1" applyFill="1" applyAlignment="1">
      <alignment horizontal="left" vertical="center"/>
    </xf>
    <xf numFmtId="164" fontId="3" fillId="5" borderId="0" xfId="5" applyNumberFormat="1" applyFont="1" applyFill="1" applyAlignment="1" applyProtection="1">
      <alignment horizontal="left" vertical="top"/>
      <protection hidden="1"/>
    </xf>
    <xf numFmtId="0" fontId="3" fillId="5" borderId="0" xfId="0" applyFont="1" applyFill="1" applyAlignment="1" applyProtection="1">
      <alignment horizontal="left" vertical="top"/>
      <protection hidden="1"/>
    </xf>
    <xf numFmtId="0" fontId="3" fillId="5" borderId="0" xfId="7" applyFont="1" applyFill="1" applyAlignment="1">
      <alignment horizontal="centerContinuous"/>
    </xf>
    <xf numFmtId="0" fontId="2" fillId="5" borderId="0" xfId="7" applyFont="1" applyFill="1" applyAlignment="1">
      <alignment horizontal="center" vertical="center" wrapText="1"/>
    </xf>
    <xf numFmtId="0" fontId="3" fillId="5" borderId="0" xfId="6" applyFont="1" applyFill="1" applyAlignment="1">
      <alignment wrapText="1"/>
    </xf>
    <xf numFmtId="1" fontId="3" fillId="5" borderId="0" xfId="6" applyNumberFormat="1" applyFont="1" applyFill="1" applyAlignment="1">
      <alignment wrapText="1"/>
    </xf>
    <xf numFmtId="49" fontId="3" fillId="5" borderId="0" xfId="6" applyNumberFormat="1" applyFont="1" applyFill="1" applyAlignment="1">
      <alignment wrapText="1"/>
    </xf>
    <xf numFmtId="0" fontId="12" fillId="5" borderId="0" xfId="6" applyFont="1" applyFill="1" applyAlignment="1">
      <alignment wrapText="1"/>
    </xf>
    <xf numFmtId="14" fontId="3" fillId="5" borderId="0" xfId="0" applyNumberFormat="1" applyFont="1" applyFill="1" applyAlignment="1">
      <alignment vertical="center" wrapText="1"/>
    </xf>
    <xf numFmtId="14" fontId="2" fillId="5" borderId="0" xfId="6" applyNumberFormat="1" applyFont="1" applyFill="1" applyAlignment="1">
      <alignment horizontal="center" vertical="center" wrapText="1"/>
    </xf>
    <xf numFmtId="14" fontId="3" fillId="5" borderId="0" xfId="5" applyNumberFormat="1" applyFont="1" applyFill="1" applyAlignment="1">
      <alignment horizontal="center" vertical="center" wrapText="1"/>
    </xf>
    <xf numFmtId="14" fontId="3" fillId="5" borderId="0" xfId="7" applyNumberFormat="1" applyFont="1" applyFill="1"/>
    <xf numFmtId="14" fontId="3" fillId="5" borderId="0" xfId="0" applyNumberFormat="1" applyFont="1" applyFill="1"/>
    <xf numFmtId="14" fontId="3" fillId="5" borderId="0" xfId="6" applyNumberFormat="1" applyFont="1" applyFill="1" applyAlignment="1">
      <alignment wrapText="1"/>
    </xf>
    <xf numFmtId="0" fontId="2" fillId="0" borderId="32" xfId="9" applyFont="1" applyBorder="1" applyAlignment="1">
      <alignment horizontal="centerContinuous" vertical="center" wrapText="1"/>
    </xf>
    <xf numFmtId="0" fontId="3" fillId="0" borderId="33" xfId="9" applyFont="1" applyBorder="1" applyAlignment="1">
      <alignment horizontal="centerContinuous" vertical="center" wrapText="1"/>
    </xf>
    <xf numFmtId="0" fontId="2" fillId="0" borderId="25" xfId="9" applyFont="1" applyBorder="1" applyAlignment="1">
      <alignment horizontal="centerContinuous" vertical="center"/>
    </xf>
    <xf numFmtId="0" fontId="2" fillId="0" borderId="34" xfId="9" applyFont="1" applyBorder="1" applyAlignment="1">
      <alignment horizontal="centerContinuous" vertical="center"/>
    </xf>
    <xf numFmtId="0" fontId="3" fillId="0" borderId="4" xfId="9" applyFont="1" applyBorder="1" applyAlignment="1">
      <alignment horizontal="right" vertical="center" wrapText="1"/>
    </xf>
    <xf numFmtId="0" fontId="3" fillId="0" borderId="20" xfId="9" applyFont="1" applyBorder="1" applyAlignment="1">
      <alignment horizontal="left" vertical="center" wrapText="1"/>
    </xf>
    <xf numFmtId="0" fontId="3" fillId="0" borderId="35" xfId="9" applyFont="1" applyBorder="1" applyAlignment="1">
      <alignment horizontal="left" vertical="center" wrapText="1"/>
    </xf>
    <xf numFmtId="0" fontId="2" fillId="0" borderId="25" xfId="9" applyFont="1" applyBorder="1" applyAlignment="1">
      <alignment horizontal="centerContinuous" vertical="center" wrapText="1"/>
    </xf>
    <xf numFmtId="0" fontId="2" fillId="0" borderId="34" xfId="9" applyFont="1" applyBorder="1" applyAlignment="1">
      <alignment horizontal="centerContinuous" vertical="center" wrapText="1"/>
    </xf>
    <xf numFmtId="49" fontId="3" fillId="4" borderId="6" xfId="9" applyNumberFormat="1" applyFont="1" applyFill="1" applyBorder="1" applyAlignment="1" applyProtection="1">
      <alignment horizontal="left" vertical="center" wrapText="1"/>
      <protection locked="0"/>
    </xf>
    <xf numFmtId="0" fontId="3" fillId="0" borderId="4" xfId="9" applyFont="1" applyBorder="1" applyAlignment="1">
      <alignment horizontal="right"/>
    </xf>
    <xf numFmtId="49" fontId="3" fillId="4" borderId="6" xfId="9" applyNumberFormat="1" applyFont="1" applyFill="1" applyBorder="1" applyProtection="1">
      <protection locked="0"/>
    </xf>
    <xf numFmtId="0" fontId="3" fillId="4" borderId="6" xfId="9" applyFont="1" applyFill="1" applyBorder="1" applyAlignment="1" applyProtection="1">
      <alignment horizontal="left" vertical="center" wrapText="1"/>
      <protection locked="0"/>
    </xf>
    <xf numFmtId="0" fontId="3" fillId="0" borderId="13" xfId="9" applyFont="1" applyBorder="1" applyAlignment="1">
      <alignment horizontal="right"/>
    </xf>
    <xf numFmtId="49" fontId="3" fillId="4" borderId="12" xfId="9" applyNumberFormat="1" applyFont="1" applyFill="1" applyBorder="1" applyProtection="1">
      <protection locked="0"/>
    </xf>
    <xf numFmtId="0" fontId="2" fillId="0" borderId="33" xfId="9" applyFont="1" applyBorder="1" applyAlignment="1">
      <alignment horizontal="centerContinuous" vertical="center" wrapText="1"/>
    </xf>
    <xf numFmtId="0" fontId="18" fillId="0" borderId="17" xfId="9" applyFont="1" applyBorder="1" applyAlignment="1">
      <alignment horizontal="centerContinuous" vertical="center" wrapText="1"/>
    </xf>
    <xf numFmtId="0" fontId="3" fillId="0" borderId="36" xfId="9" applyFont="1" applyBorder="1" applyAlignment="1">
      <alignment horizontal="centerContinuous" vertical="center" wrapText="1"/>
    </xf>
    <xf numFmtId="49" fontId="18" fillId="0" borderId="17" xfId="9" applyNumberFormat="1" applyFont="1" applyBorder="1" applyAlignment="1">
      <alignment horizontal="centerContinuous"/>
    </xf>
    <xf numFmtId="0" fontId="17" fillId="0" borderId="17" xfId="0" applyFont="1" applyBorder="1"/>
    <xf numFmtId="0" fontId="17" fillId="0" borderId="37" xfId="0" applyFont="1" applyBorder="1"/>
    <xf numFmtId="0" fontId="3" fillId="0" borderId="38" xfId="9" applyFont="1" applyBorder="1" applyAlignment="1">
      <alignment horizontal="centerContinuous" vertical="center" wrapText="1"/>
    </xf>
    <xf numFmtId="0" fontId="19" fillId="0" borderId="36" xfId="9" applyFont="1" applyBorder="1" applyAlignment="1">
      <alignment horizontal="centerContinuous" vertical="center" wrapText="1"/>
    </xf>
    <xf numFmtId="0" fontId="2" fillId="0" borderId="41" xfId="8" applyFont="1" applyBorder="1" applyAlignment="1">
      <alignment horizontal="centerContinuous" vertical="center" wrapText="1"/>
    </xf>
    <xf numFmtId="49" fontId="2" fillId="0" borderId="41" xfId="8" applyNumberFormat="1" applyFont="1" applyBorder="1" applyAlignment="1">
      <alignment horizontal="centerContinuous" vertical="center" wrapText="1"/>
    </xf>
    <xf numFmtId="0" fontId="2" fillId="0" borderId="5" xfId="8" applyFont="1" applyBorder="1" applyAlignment="1">
      <alignment horizontal="centerContinuous" vertical="center" wrapText="1"/>
    </xf>
    <xf numFmtId="0" fontId="2" fillId="0" borderId="26" xfId="8" applyFont="1" applyBorder="1" applyAlignment="1">
      <alignment horizontal="centerContinuous" vertical="center" wrapText="1"/>
    </xf>
    <xf numFmtId="0" fontId="2" fillId="0" borderId="7" xfId="8" applyFont="1" applyBorder="1" applyAlignment="1">
      <alignment horizontal="left" vertical="center" wrapText="1"/>
    </xf>
    <xf numFmtId="0" fontId="2" fillId="0" borderId="7" xfId="8" applyFont="1" applyBorder="1" applyAlignment="1">
      <alignment horizontal="centerContinuous" vertical="center" wrapText="1"/>
    </xf>
    <xf numFmtId="0" fontId="2" fillId="2" borderId="7" xfId="8" applyFont="1" applyFill="1" applyBorder="1" applyAlignment="1">
      <alignment horizontal="centerContinuous" vertical="center" wrapText="1"/>
    </xf>
    <xf numFmtId="0" fontId="2" fillId="0" borderId="42" xfId="8" applyFont="1" applyBorder="1" applyAlignment="1">
      <alignment horizontal="center" vertical="center" wrapText="1"/>
    </xf>
    <xf numFmtId="49" fontId="2" fillId="0" borderId="42" xfId="8" applyNumberFormat="1" applyFont="1" applyBorder="1" applyAlignment="1">
      <alignment horizontal="centerContinuous" vertical="center" wrapText="1"/>
    </xf>
    <xf numFmtId="0" fontId="2" fillId="0" borderId="43" xfId="8" applyFont="1" applyBorder="1" applyAlignment="1">
      <alignment horizontal="centerContinuous" vertical="center" wrapText="1"/>
    </xf>
    <xf numFmtId="0" fontId="2" fillId="0" borderId="44" xfId="8" applyFont="1" applyBorder="1" applyAlignment="1">
      <alignment horizontal="centerContinuous" vertical="center" wrapText="1"/>
    </xf>
    <xf numFmtId="0" fontId="2" fillId="0" borderId="15" xfId="8" applyFont="1" applyBorder="1" applyAlignment="1">
      <alignment horizontal="centerContinuous" vertical="center" wrapText="1"/>
    </xf>
    <xf numFmtId="0" fontId="2" fillId="0" borderId="41" xfId="8" applyFont="1" applyBorder="1" applyAlignment="1">
      <alignment horizontal="left" vertical="center" wrapText="1"/>
    </xf>
    <xf numFmtId="0" fontId="2" fillId="2" borderId="43" xfId="8" applyFont="1" applyFill="1" applyBorder="1" applyAlignment="1">
      <alignment horizontal="center" vertical="center" wrapText="1"/>
    </xf>
    <xf numFmtId="0" fontId="2" fillId="0" borderId="29" xfId="8" applyFont="1" applyBorder="1" applyAlignment="1">
      <alignment horizontal="centerContinuous" vertical="center" wrapText="1"/>
    </xf>
    <xf numFmtId="0" fontId="15" fillId="0" borderId="29" xfId="0" applyFont="1" applyBorder="1" applyAlignment="1">
      <alignment horizontal="centerContinuous" vertical="center" wrapText="1"/>
    </xf>
    <xf numFmtId="0" fontId="2" fillId="0" borderId="31" xfId="8" applyFont="1" applyBorder="1" applyAlignment="1">
      <alignment horizontal="centerContinuous" vertical="center" wrapText="1"/>
    </xf>
    <xf numFmtId="0" fontId="2" fillId="0" borderId="5" xfId="8" applyFont="1" applyBorder="1" applyAlignment="1">
      <alignment horizontal="center" vertical="center" wrapText="1"/>
    </xf>
    <xf numFmtId="0" fontId="15" fillId="0" borderId="29" xfId="0" applyFont="1" applyBorder="1" applyAlignment="1">
      <alignment vertical="center" wrapText="1"/>
    </xf>
    <xf numFmtId="0" fontId="2" fillId="2" borderId="15" xfId="8" applyFont="1" applyFill="1" applyBorder="1" applyAlignment="1">
      <alignment horizontal="centerContinuous" vertical="center" wrapText="1"/>
    </xf>
    <xf numFmtId="0" fontId="2" fillId="0" borderId="5" xfId="8" applyFont="1" applyBorder="1" applyAlignment="1">
      <alignment vertical="center" wrapText="1"/>
    </xf>
    <xf numFmtId="0" fontId="3" fillId="0" borderId="5" xfId="8" applyFont="1" applyBorder="1" applyAlignment="1">
      <alignment vertical="center" wrapText="1"/>
    </xf>
    <xf numFmtId="0" fontId="3" fillId="0" borderId="5" xfId="8" applyFont="1" applyBorder="1" applyAlignment="1">
      <alignment wrapText="1"/>
    </xf>
    <xf numFmtId="0" fontId="5" fillId="5" borderId="0" xfId="6" applyFont="1" applyFill="1" applyAlignment="1">
      <alignment horizontal="left" wrapText="1"/>
    </xf>
    <xf numFmtId="0" fontId="2" fillId="5" borderId="0" xfId="0" applyFont="1" applyFill="1" applyAlignment="1">
      <alignment horizontal="left" vertical="top"/>
    </xf>
    <xf numFmtId="0" fontId="20" fillId="5" borderId="0" xfId="0" applyFont="1" applyFill="1" applyAlignment="1">
      <alignment horizontal="left" vertical="top"/>
    </xf>
    <xf numFmtId="0" fontId="18" fillId="5" borderId="0" xfId="0" applyFont="1" applyFill="1" applyAlignment="1">
      <alignment horizontal="left" vertical="top"/>
    </xf>
    <xf numFmtId="3" fontId="9" fillId="0" borderId="5" xfId="5" applyNumberFormat="1" applyFont="1" applyBorder="1" applyAlignment="1">
      <alignment vertical="top" wrapText="1"/>
    </xf>
    <xf numFmtId="3" fontId="9" fillId="0" borderId="6" xfId="5" applyNumberFormat="1" applyFont="1" applyBorder="1" applyAlignment="1">
      <alignment vertical="top" wrapText="1"/>
    </xf>
    <xf numFmtId="3" fontId="2" fillId="0" borderId="7" xfId="5" applyNumberFormat="1" applyFont="1" applyBorder="1" applyAlignment="1">
      <alignment vertical="top" wrapText="1"/>
    </xf>
    <xf numFmtId="3" fontId="2" fillId="0" borderId="8" xfId="5" applyNumberFormat="1" applyFont="1" applyBorder="1" applyAlignment="1">
      <alignment vertical="top" wrapText="1"/>
    </xf>
    <xf numFmtId="3" fontId="3" fillId="2" borderId="2" xfId="4" applyNumberFormat="1" applyFont="1" applyFill="1" applyBorder="1" applyAlignment="1">
      <alignment vertical="top" wrapText="1"/>
    </xf>
    <xf numFmtId="3" fontId="3" fillId="2" borderId="3" xfId="4" applyNumberFormat="1" applyFont="1" applyFill="1" applyBorder="1" applyAlignment="1">
      <alignment vertical="top" wrapText="1"/>
    </xf>
    <xf numFmtId="3" fontId="3" fillId="2" borderId="5" xfId="4" applyNumberFormat="1" applyFont="1" applyFill="1" applyBorder="1" applyAlignment="1">
      <alignment vertical="top" wrapText="1"/>
    </xf>
    <xf numFmtId="3" fontId="3" fillId="2" borderId="6" xfId="4" applyNumberFormat="1" applyFont="1" applyFill="1" applyBorder="1" applyAlignment="1">
      <alignment vertical="top" wrapText="1"/>
    </xf>
    <xf numFmtId="3" fontId="9" fillId="0" borderId="5" xfId="5" applyNumberFormat="1" applyFont="1" applyBorder="1" applyAlignment="1">
      <alignment vertical="center" wrapText="1"/>
    </xf>
    <xf numFmtId="3" fontId="9" fillId="0" borderId="6" xfId="5" applyNumberFormat="1" applyFont="1" applyBorder="1" applyAlignment="1">
      <alignment vertical="center" wrapText="1"/>
    </xf>
    <xf numFmtId="3" fontId="2" fillId="0" borderId="5" xfId="4" applyNumberFormat="1" applyFont="1" applyBorder="1" applyAlignment="1">
      <alignment vertical="top" wrapText="1"/>
    </xf>
    <xf numFmtId="3" fontId="2" fillId="0" borderId="6" xfId="4" applyNumberFormat="1" applyFont="1" applyBorder="1" applyAlignment="1">
      <alignment vertical="top" wrapText="1"/>
    </xf>
    <xf numFmtId="3" fontId="3" fillId="0" borderId="5" xfId="4" applyNumberFormat="1" applyFont="1" applyBorder="1" applyAlignment="1">
      <alignment vertical="top" wrapText="1"/>
    </xf>
    <xf numFmtId="3" fontId="3" fillId="0" borderId="6" xfId="4" applyNumberFormat="1" applyFont="1" applyBorder="1" applyAlignment="1">
      <alignment vertical="top" wrapText="1"/>
    </xf>
    <xf numFmtId="3" fontId="3" fillId="0" borderId="7" xfId="4" applyNumberFormat="1" applyFont="1" applyBorder="1" applyAlignment="1">
      <alignment vertical="top" wrapText="1"/>
    </xf>
    <xf numFmtId="3" fontId="3" fillId="0" borderId="8" xfId="4" applyNumberFormat="1" applyFont="1" applyBorder="1" applyAlignment="1">
      <alignment vertical="top" wrapText="1"/>
    </xf>
    <xf numFmtId="3" fontId="2" fillId="4" borderId="2" xfId="5" applyNumberFormat="1" applyFont="1" applyFill="1" applyBorder="1" applyAlignment="1" applyProtection="1">
      <alignment vertical="top"/>
      <protection locked="0"/>
    </xf>
    <xf numFmtId="3" fontId="2" fillId="4" borderId="3" xfId="5" applyNumberFormat="1" applyFont="1" applyFill="1" applyBorder="1" applyAlignment="1" applyProtection="1">
      <alignment vertical="top"/>
      <protection locked="0"/>
    </xf>
    <xf numFmtId="3" fontId="3" fillId="0" borderId="2" xfId="4" applyNumberFormat="1" applyFont="1" applyBorder="1" applyAlignment="1">
      <alignment vertical="top" wrapText="1"/>
    </xf>
    <xf numFmtId="3" fontId="3" fillId="0" borderId="3" xfId="4" applyNumberFormat="1" applyFont="1" applyBorder="1" applyAlignment="1">
      <alignment vertical="top" wrapText="1"/>
    </xf>
    <xf numFmtId="3" fontId="2" fillId="0" borderId="2" xfId="7" applyNumberFormat="1" applyFont="1" applyBorder="1" applyAlignment="1">
      <alignment vertical="center"/>
    </xf>
    <xf numFmtId="3" fontId="2" fillId="0" borderId="3" xfId="7" applyNumberFormat="1" applyFont="1" applyBorder="1" applyAlignment="1">
      <alignment vertical="center"/>
    </xf>
    <xf numFmtId="3" fontId="3" fillId="0" borderId="5" xfId="7" applyNumberFormat="1" applyFont="1" applyBorder="1" applyAlignment="1">
      <alignment vertical="center"/>
    </xf>
    <xf numFmtId="3" fontId="3" fillId="0" borderId="6" xfId="7" applyNumberFormat="1" applyFont="1" applyBorder="1" applyAlignment="1">
      <alignment vertical="center"/>
    </xf>
    <xf numFmtId="3" fontId="9" fillId="0" borderId="5" xfId="7" applyNumberFormat="1" applyFont="1" applyBorder="1" applyAlignment="1">
      <alignment vertical="center"/>
    </xf>
    <xf numFmtId="3" fontId="9" fillId="0" borderId="6" xfId="7" applyNumberFormat="1" applyFont="1" applyBorder="1" applyAlignment="1">
      <alignment vertical="center"/>
    </xf>
    <xf numFmtId="3" fontId="2" fillId="0" borderId="7" xfId="7" applyNumberFormat="1" applyFont="1" applyBorder="1" applyAlignment="1">
      <alignment vertical="center"/>
    </xf>
    <xf numFmtId="3" fontId="2" fillId="0" borderId="8" xfId="7" applyNumberFormat="1" applyFont="1" applyBorder="1" applyAlignment="1">
      <alignment vertical="center"/>
    </xf>
    <xf numFmtId="3" fontId="2" fillId="0" borderId="5" xfId="7" applyNumberFormat="1" applyFont="1" applyBorder="1" applyAlignment="1">
      <alignment vertical="center"/>
    </xf>
    <xf numFmtId="3" fontId="2" fillId="0" borderId="6" xfId="7" applyNumberFormat="1" applyFont="1" applyBorder="1" applyAlignment="1">
      <alignment vertical="center"/>
    </xf>
    <xf numFmtId="3" fontId="9" fillId="0" borderId="7" xfId="7" applyNumberFormat="1" applyFont="1" applyBorder="1" applyAlignment="1">
      <alignment vertical="center"/>
    </xf>
    <xf numFmtId="3" fontId="9" fillId="0" borderId="8" xfId="7" applyNumberFormat="1" applyFont="1" applyBorder="1" applyAlignment="1">
      <alignment vertical="center"/>
    </xf>
    <xf numFmtId="3" fontId="2" fillId="0" borderId="9" xfId="7" applyNumberFormat="1" applyFont="1" applyBorder="1" applyAlignment="1">
      <alignment vertical="center"/>
    </xf>
    <xf numFmtId="3" fontId="2" fillId="0" borderId="45" xfId="7" applyNumberFormat="1" applyFont="1" applyBorder="1" applyAlignment="1">
      <alignment vertical="center"/>
    </xf>
    <xf numFmtId="3" fontId="3" fillId="0" borderId="2" xfId="7" applyNumberFormat="1" applyFont="1" applyBorder="1" applyAlignment="1">
      <alignment vertical="center"/>
    </xf>
    <xf numFmtId="3" fontId="3" fillId="0" borderId="3" xfId="7" applyNumberFormat="1" applyFont="1" applyBorder="1" applyAlignment="1">
      <alignment vertical="center"/>
    </xf>
    <xf numFmtId="3" fontId="3" fillId="0" borderId="7" xfId="7" applyNumberFormat="1" applyFont="1" applyBorder="1" applyAlignment="1">
      <alignment vertical="center"/>
    </xf>
    <xf numFmtId="3" fontId="3" fillId="0" borderId="8" xfId="7" applyNumberFormat="1" applyFont="1" applyBorder="1" applyAlignment="1">
      <alignment vertical="center"/>
    </xf>
    <xf numFmtId="49" fontId="2" fillId="5" borderId="0" xfId="5" applyNumberFormat="1" applyFont="1" applyFill="1" applyAlignment="1" applyProtection="1">
      <alignment horizontal="right" vertical="center"/>
      <protection hidden="1"/>
    </xf>
    <xf numFmtId="14" fontId="2" fillId="5" borderId="0" xfId="5" applyNumberFormat="1" applyFont="1" applyFill="1" applyAlignment="1" applyProtection="1">
      <alignment horizontal="right" vertical="center"/>
      <protection hidden="1"/>
    </xf>
    <xf numFmtId="3" fontId="3" fillId="0" borderId="2" xfId="6" applyNumberFormat="1" applyFont="1" applyBorder="1" applyAlignment="1">
      <alignment wrapText="1"/>
    </xf>
    <xf numFmtId="3" fontId="3" fillId="0" borderId="3" xfId="6" applyNumberFormat="1" applyFont="1" applyBorder="1" applyAlignment="1">
      <alignment wrapText="1"/>
    </xf>
    <xf numFmtId="49" fontId="3" fillId="0" borderId="2" xfId="8" applyNumberFormat="1" applyFont="1" applyBorder="1" applyAlignment="1">
      <alignment horizontal="center" vertical="center" wrapText="1"/>
    </xf>
    <xf numFmtId="49" fontId="3" fillId="2" borderId="2" xfId="8" applyNumberFormat="1" applyFont="1" applyFill="1" applyBorder="1" applyAlignment="1">
      <alignment horizontal="center" vertical="center" wrapText="1"/>
    </xf>
    <xf numFmtId="49" fontId="3" fillId="0" borderId="3" xfId="8" applyNumberFormat="1" applyFont="1" applyBorder="1" applyAlignment="1">
      <alignment horizontal="center" vertical="center" wrapText="1"/>
    </xf>
    <xf numFmtId="3" fontId="2" fillId="0" borderId="5" xfId="8" applyNumberFormat="1" applyFont="1" applyBorder="1" applyAlignment="1">
      <alignment vertical="center"/>
    </xf>
    <xf numFmtId="3" fontId="2" fillId="0" borderId="6" xfId="8" applyNumberFormat="1" applyFont="1" applyBorder="1" applyAlignment="1">
      <alignment vertical="center"/>
    </xf>
    <xf numFmtId="3" fontId="3" fillId="0" borderId="5" xfId="8" applyNumberFormat="1" applyFont="1" applyBorder="1" applyAlignment="1">
      <alignment vertical="center"/>
    </xf>
    <xf numFmtId="3" fontId="3" fillId="0" borderId="6" xfId="8" applyNumberFormat="1" applyFont="1" applyBorder="1" applyAlignment="1">
      <alignment vertical="center"/>
    </xf>
    <xf numFmtId="3" fontId="2" fillId="2" borderId="5" xfId="8" applyNumberFormat="1" applyFont="1" applyFill="1" applyBorder="1" applyAlignment="1">
      <alignment vertical="center"/>
    </xf>
    <xf numFmtId="3" fontId="2" fillId="0" borderId="7" xfId="8" applyNumberFormat="1" applyFont="1" applyBorder="1" applyAlignment="1">
      <alignment vertical="center"/>
    </xf>
    <xf numFmtId="3" fontId="2" fillId="0" borderId="9" xfId="8" applyNumberFormat="1" applyFont="1" applyBorder="1" applyAlignment="1">
      <alignment vertical="center"/>
    </xf>
    <xf numFmtId="3" fontId="2" fillId="0" borderId="45" xfId="8" applyNumberFormat="1" applyFont="1" applyBorder="1" applyAlignment="1">
      <alignment vertical="center"/>
    </xf>
    <xf numFmtId="3" fontId="3" fillId="5" borderId="0" xfId="5" applyNumberFormat="1" applyFont="1" applyFill="1" applyAlignment="1">
      <alignment vertical="center" wrapText="1"/>
    </xf>
    <xf numFmtId="3" fontId="2" fillId="5" borderId="0" xfId="5" applyNumberFormat="1" applyFont="1" applyFill="1" applyAlignment="1" applyProtection="1">
      <alignment horizontal="centerContinuous" vertical="center"/>
      <protection hidden="1"/>
    </xf>
    <xf numFmtId="3" fontId="3" fillId="5" borderId="0" xfId="5" applyNumberFormat="1" applyFont="1" applyFill="1" applyAlignment="1">
      <alignment vertical="top" wrapText="1"/>
    </xf>
    <xf numFmtId="3" fontId="3" fillId="5" borderId="0" xfId="5" applyNumberFormat="1" applyFont="1" applyFill="1" applyAlignment="1">
      <alignment vertical="top"/>
    </xf>
    <xf numFmtId="3" fontId="3" fillId="0" borderId="0" xfId="8" applyNumberFormat="1" applyFont="1"/>
    <xf numFmtId="3" fontId="2" fillId="5" borderId="0" xfId="5" applyNumberFormat="1" applyFont="1" applyFill="1" applyAlignment="1">
      <alignment vertical="top" wrapText="1"/>
    </xf>
    <xf numFmtId="3" fontId="3" fillId="5" borderId="0" xfId="8" applyNumberFormat="1" applyFont="1" applyFill="1"/>
    <xf numFmtId="49" fontId="21" fillId="4" borderId="6" xfId="2" applyNumberFormat="1" applyFont="1" applyFill="1" applyBorder="1" applyAlignment="1">
      <protection locked="0"/>
    </xf>
    <xf numFmtId="4" fontId="3" fillId="0" borderId="15" xfId="6" applyNumberFormat="1" applyFont="1" applyBorder="1" applyAlignment="1">
      <alignment wrapText="1"/>
    </xf>
    <xf numFmtId="4" fontId="3" fillId="0" borderId="39" xfId="6" applyNumberFormat="1" applyFont="1" applyBorder="1" applyAlignment="1">
      <alignment wrapText="1"/>
    </xf>
    <xf numFmtId="3" fontId="2" fillId="5" borderId="0" xfId="5" applyNumberFormat="1" applyFont="1" applyFill="1" applyAlignment="1">
      <alignment horizontal="centerContinuous" vertical="center"/>
    </xf>
    <xf numFmtId="49" fontId="16" fillId="4" borderId="6" xfId="2" applyNumberFormat="1" applyFill="1" applyBorder="1" applyAlignment="1">
      <protection locked="0"/>
    </xf>
    <xf numFmtId="0" fontId="22" fillId="5" borderId="0" xfId="0" applyFont="1" applyFill="1"/>
    <xf numFmtId="3" fontId="9" fillId="4" borderId="43" xfId="5" applyNumberFormat="1" applyFont="1" applyFill="1" applyBorder="1" applyAlignment="1" applyProtection="1">
      <alignment vertical="top"/>
      <protection locked="0"/>
    </xf>
    <xf numFmtId="3" fontId="9" fillId="4" borderId="46" xfId="5" applyNumberFormat="1" applyFont="1" applyFill="1" applyBorder="1" applyAlignment="1" applyProtection="1">
      <alignment vertical="top"/>
      <protection locked="0"/>
    </xf>
    <xf numFmtId="3" fontId="2" fillId="0" borderId="7" xfId="6" applyNumberFormat="1" applyFont="1" applyBorder="1" applyAlignment="1">
      <alignment wrapText="1"/>
    </xf>
    <xf numFmtId="3" fontId="2" fillId="0" borderId="8" xfId="6" applyNumberFormat="1" applyFont="1" applyBorder="1" applyAlignment="1">
      <alignment wrapText="1"/>
    </xf>
    <xf numFmtId="3" fontId="2" fillId="0" borderId="9" xfId="6" applyNumberFormat="1" applyFont="1" applyBorder="1" applyAlignment="1">
      <alignment wrapText="1"/>
    </xf>
    <xf numFmtId="3" fontId="2" fillId="0" borderId="45" xfId="6" applyNumberFormat="1" applyFont="1" applyBorder="1" applyAlignment="1">
      <alignment wrapText="1"/>
    </xf>
    <xf numFmtId="3" fontId="9" fillId="0" borderId="9" xfId="6" applyNumberFormat="1" applyFont="1" applyBorder="1" applyAlignment="1">
      <alignment wrapText="1"/>
    </xf>
    <xf numFmtId="3" fontId="9" fillId="0" borderId="45" xfId="6" applyNumberFormat="1" applyFont="1" applyBorder="1" applyAlignment="1">
      <alignment wrapText="1"/>
    </xf>
    <xf numFmtId="3" fontId="3" fillId="4" borderId="15" xfId="5" applyNumberFormat="1" applyFont="1" applyFill="1" applyBorder="1" applyAlignment="1" applyProtection="1">
      <alignment vertical="top"/>
      <protection locked="0"/>
    </xf>
    <xf numFmtId="3" fontId="2" fillId="0" borderId="11" xfId="6" applyNumberFormat="1" applyFont="1" applyBorder="1" applyAlignment="1">
      <alignment wrapText="1"/>
    </xf>
    <xf numFmtId="3" fontId="2" fillId="0" borderId="12" xfId="6" applyNumberFormat="1" applyFont="1" applyBorder="1" applyAlignment="1">
      <alignment wrapText="1"/>
    </xf>
    <xf numFmtId="3" fontId="2" fillId="0" borderId="15" xfId="5" applyNumberFormat="1" applyFont="1" applyBorder="1" applyAlignment="1">
      <alignment horizontal="right" vertical="top" wrapText="1"/>
    </xf>
    <xf numFmtId="3" fontId="2" fillId="3" borderId="1" xfId="5" applyNumberFormat="1" applyFont="1" applyFill="1" applyBorder="1" applyAlignment="1">
      <alignment horizontal="left" vertical="top" wrapText="1"/>
    </xf>
    <xf numFmtId="3" fontId="2" fillId="2" borderId="2" xfId="5" applyNumberFormat="1" applyFont="1" applyFill="1" applyBorder="1" applyAlignment="1">
      <alignment horizontal="right" vertical="top" wrapText="1"/>
    </xf>
    <xf numFmtId="3" fontId="8" fillId="3" borderId="4" xfId="5" applyNumberFormat="1" applyFont="1" applyFill="1" applyBorder="1" applyAlignment="1">
      <alignment vertical="top" wrapText="1"/>
    </xf>
    <xf numFmtId="3" fontId="3" fillId="0" borderId="5" xfId="5" applyNumberFormat="1" applyFont="1" applyBorder="1" applyAlignment="1">
      <alignment horizontal="right" vertical="top" wrapText="1"/>
    </xf>
    <xf numFmtId="3" fontId="3" fillId="3" borderId="4" xfId="5" applyNumberFormat="1" applyFont="1" applyFill="1" applyBorder="1" applyAlignment="1">
      <alignment vertical="top" wrapText="1"/>
    </xf>
    <xf numFmtId="3" fontId="3" fillId="3" borderId="4" xfId="5" applyNumberFormat="1" applyFont="1" applyFill="1" applyBorder="1" applyAlignment="1">
      <alignment vertical="top"/>
    </xf>
    <xf numFmtId="3" fontId="9" fillId="0" borderId="5" xfId="5" applyNumberFormat="1" applyFont="1" applyBorder="1" applyAlignment="1">
      <alignment horizontal="right" vertical="center" wrapText="1"/>
    </xf>
    <xf numFmtId="3" fontId="9" fillId="0" borderId="5" xfId="5" applyNumberFormat="1" applyFont="1" applyBorder="1" applyAlignment="1">
      <alignment horizontal="right" vertical="top" wrapText="1"/>
    </xf>
    <xf numFmtId="3" fontId="2" fillId="0" borderId="5" xfId="5" applyNumberFormat="1" applyFont="1" applyBorder="1" applyAlignment="1">
      <alignment horizontal="right" vertical="top" wrapText="1"/>
    </xf>
    <xf numFmtId="3" fontId="3" fillId="3" borderId="4" xfId="0" applyNumberFormat="1" applyFont="1" applyFill="1" applyBorder="1" applyAlignment="1">
      <alignment vertical="top" wrapText="1"/>
    </xf>
    <xf numFmtId="3" fontId="3" fillId="3" borderId="13" xfId="0" applyNumberFormat="1" applyFont="1" applyFill="1" applyBorder="1" applyAlignment="1">
      <alignment vertical="top"/>
    </xf>
    <xf numFmtId="3" fontId="3" fillId="0" borderId="11" xfId="4" applyNumberFormat="1" applyFont="1" applyBorder="1" applyAlignment="1">
      <alignment vertical="top" wrapText="1"/>
    </xf>
    <xf numFmtId="3" fontId="2" fillId="3" borderId="15" xfId="5" applyNumberFormat="1" applyFont="1" applyFill="1" applyBorder="1" applyAlignment="1">
      <alignment vertical="top" wrapText="1"/>
    </xf>
    <xf numFmtId="3" fontId="3" fillId="3" borderId="7" xfId="5" applyNumberFormat="1" applyFont="1" applyFill="1" applyBorder="1" applyAlignment="1">
      <alignment vertical="top"/>
    </xf>
    <xf numFmtId="3" fontId="2" fillId="0" borderId="7" xfId="5" applyNumberFormat="1" applyFont="1" applyBorder="1" applyAlignment="1">
      <alignment horizontal="right" vertical="top" wrapText="1"/>
    </xf>
    <xf numFmtId="3" fontId="2" fillId="3" borderId="1" xfId="5" applyNumberFormat="1" applyFont="1" applyFill="1" applyBorder="1" applyAlignment="1">
      <alignment vertical="top" wrapText="1"/>
    </xf>
    <xf numFmtId="3" fontId="8" fillId="3" borderId="10" xfId="5" applyNumberFormat="1" applyFont="1" applyFill="1" applyBorder="1" applyAlignment="1">
      <alignment vertical="top" wrapText="1"/>
    </xf>
    <xf numFmtId="3" fontId="3" fillId="3" borderId="13" xfId="5" applyNumberFormat="1" applyFont="1" applyFill="1" applyBorder="1" applyAlignment="1">
      <alignment vertical="top" wrapText="1"/>
    </xf>
    <xf numFmtId="3" fontId="2" fillId="0" borderId="11" xfId="5" applyNumberFormat="1" applyFont="1" applyBorder="1" applyAlignment="1">
      <alignment horizontal="right" vertical="top" wrapText="1"/>
    </xf>
    <xf numFmtId="3" fontId="7" fillId="3" borderId="1" xfId="5" applyNumberFormat="1" applyFont="1" applyFill="1" applyBorder="1" applyAlignment="1">
      <alignment vertical="top" wrapText="1"/>
    </xf>
    <xf numFmtId="3" fontId="3" fillId="3" borderId="1" xfId="5" applyNumberFormat="1" applyFont="1" applyFill="1" applyBorder="1" applyAlignment="1">
      <alignment vertical="top" wrapText="1"/>
    </xf>
    <xf numFmtId="3" fontId="2" fillId="0" borderId="2" xfId="5" applyNumberFormat="1" applyFont="1" applyBorder="1" applyAlignment="1">
      <alignment horizontal="right" vertical="top" wrapText="1"/>
    </xf>
    <xf numFmtId="3" fontId="2" fillId="3" borderId="4" xfId="5" applyNumberFormat="1" applyFont="1" applyFill="1" applyBorder="1" applyAlignment="1">
      <alignment vertical="top" wrapText="1"/>
    </xf>
    <xf numFmtId="3" fontId="3" fillId="0" borderId="5" xfId="5" applyNumberFormat="1" applyFont="1" applyBorder="1" applyAlignment="1">
      <alignment horizontal="right" vertical="center" wrapText="1"/>
    </xf>
    <xf numFmtId="3" fontId="3" fillId="3" borderId="4" xfId="0" applyNumberFormat="1" applyFont="1" applyFill="1" applyBorder="1" applyAlignment="1">
      <alignment vertical="top"/>
    </xf>
    <xf numFmtId="3" fontId="3" fillId="0" borderId="5" xfId="5" applyNumberFormat="1" applyFont="1" applyBorder="1" applyAlignment="1">
      <alignment horizontal="left" vertical="top" wrapText="1"/>
    </xf>
    <xf numFmtId="3" fontId="3" fillId="0" borderId="17" xfId="5" applyNumberFormat="1" applyFont="1" applyBorder="1" applyAlignment="1">
      <alignment vertical="top" wrapText="1"/>
    </xf>
    <xf numFmtId="3" fontId="3" fillId="2" borderId="5" xfId="4" applyNumberFormat="1" applyFont="1" applyFill="1" applyBorder="1" applyAlignment="1">
      <alignment vertical="top"/>
    </xf>
    <xf numFmtId="3" fontId="8" fillId="3" borderId="13" xfId="5" applyNumberFormat="1" applyFont="1" applyFill="1" applyBorder="1" applyAlignment="1">
      <alignment vertical="top" wrapText="1"/>
    </xf>
    <xf numFmtId="3" fontId="3" fillId="3" borderId="10" xfId="0" applyNumberFormat="1" applyFont="1" applyFill="1" applyBorder="1" applyAlignment="1">
      <alignment vertical="top"/>
    </xf>
    <xf numFmtId="3" fontId="7" fillId="3" borderId="28" xfId="5" applyNumberFormat="1" applyFont="1" applyFill="1" applyBorder="1" applyAlignment="1">
      <alignment vertical="top" wrapText="1"/>
    </xf>
    <xf numFmtId="3" fontId="2" fillId="0" borderId="9" xfId="5" applyNumberFormat="1" applyFont="1" applyBorder="1" applyAlignment="1">
      <alignment vertical="center" wrapText="1"/>
    </xf>
    <xf numFmtId="3" fontId="2" fillId="0" borderId="45" xfId="5" applyNumberFormat="1" applyFont="1" applyBorder="1" applyAlignment="1">
      <alignment vertical="center" wrapText="1"/>
    </xf>
    <xf numFmtId="3" fontId="2" fillId="3" borderId="23" xfId="5" applyNumberFormat="1" applyFont="1" applyFill="1" applyBorder="1" applyAlignment="1">
      <alignment vertical="center" wrapText="1"/>
    </xf>
    <xf numFmtId="3" fontId="2" fillId="0" borderId="9" xfId="5" applyNumberFormat="1" applyFont="1" applyBorder="1" applyAlignment="1">
      <alignment horizontal="right" vertical="center" wrapText="1"/>
    </xf>
    <xf numFmtId="3" fontId="7" fillId="3" borderId="32" xfId="5" applyNumberFormat="1" applyFont="1" applyFill="1" applyBorder="1" applyAlignment="1">
      <alignment horizontal="left" vertical="top" wrapText="1"/>
    </xf>
    <xf numFmtId="3" fontId="3" fillId="0" borderId="40" xfId="5" applyNumberFormat="1" applyFont="1" applyBorder="1" applyAlignment="1">
      <alignment vertical="top" wrapText="1"/>
    </xf>
    <xf numFmtId="3" fontId="3" fillId="0" borderId="0" xfId="5" applyNumberFormat="1" applyFont="1" applyAlignment="1">
      <alignment vertical="top" wrapText="1"/>
    </xf>
    <xf numFmtId="3" fontId="3" fillId="4" borderId="39" xfId="5" applyNumberFormat="1" applyFont="1" applyFill="1" applyBorder="1" applyAlignment="1" applyProtection="1">
      <alignment vertical="top"/>
      <protection locked="0"/>
    </xf>
    <xf numFmtId="0" fontId="3" fillId="5" borderId="0" xfId="0" applyFont="1" applyFill="1" applyAlignment="1">
      <alignment horizontal="left" vertical="top"/>
    </xf>
    <xf numFmtId="0" fontId="3" fillId="5" borderId="0" xfId="0" applyFont="1" applyFill="1" applyAlignment="1">
      <alignment horizontal="right" vertical="top"/>
    </xf>
    <xf numFmtId="14" fontId="3" fillId="5" borderId="0" xfId="9" applyNumberFormat="1" applyFont="1" applyFill="1" applyAlignment="1" applyProtection="1">
      <alignment horizontal="centerContinuous" vertical="center" wrapText="1"/>
      <protection locked="0"/>
    </xf>
    <xf numFmtId="49" fontId="3" fillId="4" borderId="5" xfId="9" applyNumberFormat="1" applyFont="1" applyFill="1" applyBorder="1" applyAlignment="1" applyProtection="1">
      <alignment horizontal="left" vertical="center" wrapText="1"/>
      <protection locked="0"/>
    </xf>
    <xf numFmtId="14" fontId="3" fillId="4" borderId="5" xfId="9" applyNumberFormat="1" applyFont="1" applyFill="1" applyBorder="1" applyAlignment="1" applyProtection="1">
      <alignment horizontal="centerContinuous" vertical="center" wrapText="1"/>
      <protection locked="0"/>
    </xf>
    <xf numFmtId="14" fontId="2" fillId="5" borderId="0" xfId="7" applyNumberFormat="1" applyFont="1" applyFill="1" applyAlignment="1">
      <alignment vertical="center" wrapText="1"/>
    </xf>
    <xf numFmtId="0" fontId="2" fillId="5" borderId="0" xfId="8" applyFont="1" applyFill="1" applyAlignment="1">
      <alignment horizontal="left"/>
    </xf>
    <xf numFmtId="0" fontId="2" fillId="0" borderId="2" xfId="5" applyFont="1" applyBorder="1" applyAlignment="1">
      <alignment horizontal="right" vertical="top" wrapText="1"/>
    </xf>
    <xf numFmtId="0" fontId="3" fillId="0" borderId="5" xfId="5" applyFont="1" applyBorder="1" applyAlignment="1">
      <alignment horizontal="right" vertical="top" wrapText="1"/>
    </xf>
    <xf numFmtId="0" fontId="9" fillId="0" borderId="5" xfId="5" applyFont="1" applyBorder="1" applyAlignment="1">
      <alignment horizontal="right" vertical="top" wrapText="1"/>
    </xf>
    <xf numFmtId="0" fontId="2" fillId="0" borderId="5" xfId="5" applyFont="1" applyBorder="1" applyAlignment="1">
      <alignment horizontal="right" vertical="top" wrapText="1"/>
    </xf>
    <xf numFmtId="0" fontId="2" fillId="0" borderId="7" xfId="5" applyFont="1" applyBorder="1" applyAlignment="1">
      <alignment horizontal="right" vertical="top" wrapText="1"/>
    </xf>
    <xf numFmtId="0" fontId="3" fillId="0" borderId="2" xfId="5" applyFont="1" applyBorder="1" applyAlignment="1">
      <alignment horizontal="right" vertical="top" wrapText="1"/>
    </xf>
    <xf numFmtId="0" fontId="2" fillId="0" borderId="11" xfId="5" applyFont="1" applyBorder="1" applyAlignment="1">
      <alignment horizontal="right" vertical="top" wrapText="1"/>
    </xf>
    <xf numFmtId="0" fontId="2" fillId="0" borderId="16" xfId="5" applyFont="1" applyBorder="1" applyAlignment="1">
      <alignment horizontal="right" vertical="center" wrapText="1"/>
    </xf>
    <xf numFmtId="3" fontId="5" fillId="4" borderId="5" xfId="5" applyNumberFormat="1" applyFont="1" applyFill="1" applyBorder="1" applyAlignment="1" applyProtection="1">
      <alignment vertical="top"/>
      <protection locked="0"/>
    </xf>
    <xf numFmtId="165" fontId="3" fillId="5" borderId="0" xfId="5" applyNumberFormat="1" applyFont="1" applyFill="1" applyAlignment="1">
      <alignment horizontal="left" vertical="center"/>
    </xf>
    <xf numFmtId="0" fontId="3" fillId="0" borderId="0" xfId="7" applyFont="1" applyAlignment="1">
      <alignment horizontal="left" wrapText="1"/>
    </xf>
    <xf numFmtId="0" fontId="5" fillId="5" borderId="0" xfId="6" applyFont="1" applyFill="1" applyAlignment="1">
      <alignment horizontal="left" wrapText="1"/>
    </xf>
  </cellXfs>
  <cellStyles count="10">
    <cellStyle name="Currency 2" xfId="1" xr:uid="{00000000-0005-0000-0000-000000000000}"/>
    <cellStyle name="Hyperlink" xfId="2" builtinId="8"/>
    <cellStyle name="Normal" xfId="0" builtinId="0"/>
    <cellStyle name="Normal 16" xfId="3" xr:uid="{00000000-0005-0000-0000-000003000000}"/>
    <cellStyle name="Normal 2" xfId="4" xr:uid="{00000000-0005-0000-0000-000004000000}"/>
    <cellStyle name="Normal_Баланс" xfId="5" xr:uid="{00000000-0005-0000-0000-00000A000000}"/>
    <cellStyle name="Normal_Отч.парич.поток" xfId="6" xr:uid="{00000000-0005-0000-0000-00000B000000}"/>
    <cellStyle name="Normal_Отч.прих-разх" xfId="7" xr:uid="{00000000-0005-0000-0000-00000C000000}"/>
    <cellStyle name="Normal_Отч.собств.кап." xfId="8" xr:uid="{00000000-0005-0000-0000-00000D000000}"/>
    <cellStyle name="Normal_Финансов отчет" xfId="9" xr:uid="{00000000-0005-0000-0000-00000E000000}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tbs.tech/investors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232"/>
  <sheetViews>
    <sheetView showGridLines="0" tabSelected="1" view="pageBreakPreview" zoomScale="80" zoomScaleNormal="80" zoomScaleSheetLayoutView="80" workbookViewId="0">
      <selection activeCell="B21" sqref="B21"/>
    </sheetView>
  </sheetViews>
  <sheetFormatPr defaultColWidth="8.8984375" defaultRowHeight="15.3"/>
  <cols>
    <col min="1" max="1" width="24.3984375" style="1" customWidth="1"/>
    <col min="2" max="2" width="103.59765625" style="1" customWidth="1"/>
    <col min="3" max="16" width="8.8984375" style="193"/>
    <col min="17" max="16384" width="8.8984375" style="1"/>
  </cols>
  <sheetData>
    <row r="1" spans="1:2">
      <c r="A1" s="215"/>
      <c r="B1" s="230" t="s">
        <v>537</v>
      </c>
    </row>
    <row r="2" spans="1:2">
      <c r="A2" s="231"/>
      <c r="B2" s="384">
        <v>46022</v>
      </c>
    </row>
    <row r="3" spans="1:2" ht="17.7">
      <c r="A3" s="233"/>
      <c r="B3" s="237" t="s">
        <v>540</v>
      </c>
    </row>
    <row r="4" spans="1:2">
      <c r="A4" s="234"/>
      <c r="B4" s="232"/>
    </row>
    <row r="5" spans="1:2" ht="15.6" thickBot="1">
      <c r="A5" s="235"/>
      <c r="B5" s="236"/>
    </row>
    <row r="6" spans="1:2" ht="15.6" thickBot="1"/>
    <row r="7" spans="1:2">
      <c r="A7" s="215"/>
      <c r="B7" s="216"/>
    </row>
    <row r="8" spans="1:2">
      <c r="A8" s="217"/>
      <c r="B8" s="218" t="s">
        <v>238</v>
      </c>
    </row>
    <row r="9" spans="1:2">
      <c r="A9" s="219" t="s">
        <v>239</v>
      </c>
      <c r="B9" s="386">
        <v>45658</v>
      </c>
    </row>
    <row r="10" spans="1:2">
      <c r="A10" s="219" t="s">
        <v>240</v>
      </c>
      <c r="B10" s="386">
        <v>46022</v>
      </c>
    </row>
    <row r="11" spans="1:2">
      <c r="A11" s="219" t="s">
        <v>241</v>
      </c>
      <c r="B11" s="386">
        <v>46083</v>
      </c>
    </row>
    <row r="12" spans="1:2">
      <c r="A12" s="220"/>
      <c r="B12" s="221"/>
    </row>
    <row r="13" spans="1:2">
      <c r="A13" s="222"/>
      <c r="B13" s="223" t="s">
        <v>242</v>
      </c>
    </row>
    <row r="14" spans="1:2">
      <c r="A14" s="219" t="s">
        <v>243</v>
      </c>
      <c r="B14" s="224" t="s">
        <v>548</v>
      </c>
    </row>
    <row r="15" spans="1:2">
      <c r="A15" s="225" t="s">
        <v>244</v>
      </c>
      <c r="B15" s="226" t="s">
        <v>541</v>
      </c>
    </row>
    <row r="16" spans="1:2">
      <c r="A16" s="219" t="s">
        <v>256</v>
      </c>
      <c r="B16" s="227">
        <v>205744019</v>
      </c>
    </row>
    <row r="17" spans="1:2">
      <c r="A17" s="219" t="s">
        <v>245</v>
      </c>
      <c r="B17" s="224" t="s">
        <v>542</v>
      </c>
    </row>
    <row r="18" spans="1:2">
      <c r="A18" s="219" t="s">
        <v>246</v>
      </c>
      <c r="B18" s="224" t="s">
        <v>543</v>
      </c>
    </row>
    <row r="19" spans="1:2" ht="45.9">
      <c r="A19" s="219" t="s">
        <v>247</v>
      </c>
      <c r="B19" s="385" t="s">
        <v>557</v>
      </c>
    </row>
    <row r="20" spans="1:2" ht="45.9">
      <c r="A20" s="219" t="s">
        <v>248</v>
      </c>
      <c r="B20" s="385" t="s">
        <v>557</v>
      </c>
    </row>
    <row r="21" spans="1:2">
      <c r="A21" s="225" t="s">
        <v>249</v>
      </c>
      <c r="B21" s="226" t="s">
        <v>550</v>
      </c>
    </row>
    <row r="22" spans="1:2">
      <c r="A22" s="225" t="s">
        <v>250</v>
      </c>
      <c r="B22" s="226"/>
    </row>
    <row r="23" spans="1:2">
      <c r="A23" s="225" t="s">
        <v>0</v>
      </c>
      <c r="B23" s="325" t="s">
        <v>545</v>
      </c>
    </row>
    <row r="24" spans="1:2">
      <c r="A24" s="225" t="s">
        <v>251</v>
      </c>
      <c r="B24" s="329" t="s">
        <v>551</v>
      </c>
    </row>
    <row r="25" spans="1:2">
      <c r="A25" s="219" t="s">
        <v>252</v>
      </c>
      <c r="B25" s="325" t="s">
        <v>546</v>
      </c>
    </row>
    <row r="26" spans="1:2">
      <c r="A26" s="225" t="s">
        <v>253</v>
      </c>
      <c r="B26" s="226" t="s">
        <v>547</v>
      </c>
    </row>
    <row r="27" spans="1:2" ht="15.6" thickBot="1">
      <c r="A27" s="228" t="s">
        <v>254</v>
      </c>
      <c r="B27" s="229" t="s">
        <v>559</v>
      </c>
    </row>
    <row r="28" spans="1:2" s="193" customFormat="1"/>
    <row r="29" spans="1:2" s="193" customFormat="1"/>
    <row r="30" spans="1:2" s="193" customFormat="1">
      <c r="A30" s="330" t="s">
        <v>552</v>
      </c>
    </row>
    <row r="31" spans="1:2" s="193" customFormat="1"/>
    <row r="32" spans="1:2" s="193" customFormat="1"/>
    <row r="33" s="193" customFormat="1"/>
    <row r="34" s="193" customFormat="1"/>
    <row r="35" s="193" customFormat="1"/>
    <row r="36" s="193" customFormat="1"/>
    <row r="37" s="193" customFormat="1"/>
    <row r="38" s="193" customFormat="1"/>
    <row r="39" s="193" customFormat="1"/>
    <row r="40" s="193" customFormat="1"/>
    <row r="41" s="193" customFormat="1"/>
    <row r="42" s="193" customFormat="1"/>
    <row r="43" s="193" customFormat="1"/>
    <row r="44" s="193" customFormat="1"/>
    <row r="45" s="193" customFormat="1"/>
    <row r="46" s="193" customFormat="1"/>
    <row r="47" s="193" customFormat="1"/>
    <row r="48" s="193" customFormat="1"/>
    <row r="49" s="193" customFormat="1"/>
    <row r="50" s="193" customFormat="1"/>
    <row r="51" s="193" customFormat="1"/>
    <row r="52" s="193" customFormat="1"/>
    <row r="53" s="193" customFormat="1"/>
    <row r="54" s="193" customFormat="1"/>
    <row r="55" s="193" customFormat="1"/>
    <row r="56" s="193" customFormat="1"/>
    <row r="57" s="193" customFormat="1"/>
    <row r="58" s="193" customFormat="1"/>
    <row r="59" s="193" customFormat="1"/>
    <row r="60" s="193" customFormat="1"/>
    <row r="61" s="193" customFormat="1"/>
    <row r="62" s="193" customFormat="1"/>
    <row r="63" s="193" customFormat="1"/>
    <row r="64" s="193" customFormat="1"/>
    <row r="65" s="193" customFormat="1"/>
    <row r="66" s="193" customFormat="1"/>
    <row r="67" s="193" customFormat="1"/>
    <row r="68" s="193" customFormat="1"/>
    <row r="69" s="193" customFormat="1"/>
    <row r="70" s="193" customFormat="1"/>
    <row r="71" s="193" customFormat="1"/>
    <row r="72" s="193" customFormat="1"/>
    <row r="73" s="193" customFormat="1"/>
    <row r="74" s="193" customFormat="1"/>
    <row r="75" s="193" customFormat="1"/>
    <row r="76" s="193" customFormat="1"/>
    <row r="77" s="193" customFormat="1"/>
    <row r="78" s="193" customFormat="1"/>
    <row r="79" s="193" customFormat="1"/>
    <row r="80" s="193" customFormat="1"/>
    <row r="81" s="193" customFormat="1"/>
    <row r="82" s="193" customFormat="1"/>
    <row r="83" s="193" customFormat="1"/>
    <row r="84" s="193" customFormat="1"/>
    <row r="85" s="193" customFormat="1"/>
    <row r="86" s="193" customFormat="1"/>
    <row r="87" s="193" customFormat="1"/>
    <row r="88" s="193" customFormat="1"/>
    <row r="89" s="193" customFormat="1"/>
    <row r="90" s="193" customFormat="1"/>
    <row r="91" s="193" customFormat="1"/>
    <row r="92" s="193" customFormat="1"/>
    <row r="93" s="193" customFormat="1"/>
    <row r="94" s="193" customFormat="1"/>
    <row r="95" s="193" customFormat="1"/>
    <row r="96" s="193" customFormat="1"/>
    <row r="97" s="193" customFormat="1"/>
    <row r="98" s="193" customFormat="1"/>
    <row r="99" s="193" customFormat="1"/>
    <row r="100" s="193" customFormat="1"/>
    <row r="101" s="193" customFormat="1"/>
    <row r="102" s="193" customFormat="1"/>
    <row r="103" s="193" customFormat="1"/>
    <row r="104" s="193" customFormat="1"/>
    <row r="105" s="193" customFormat="1"/>
    <row r="106" s="193" customFormat="1"/>
    <row r="107" s="193" customFormat="1"/>
    <row r="108" s="193" customFormat="1"/>
    <row r="109" s="193" customFormat="1"/>
    <row r="110" s="193" customFormat="1"/>
    <row r="111" s="193" customFormat="1"/>
    <row r="112" s="193" customFormat="1"/>
    <row r="113" s="193" customFormat="1"/>
    <row r="114" s="193" customFormat="1"/>
    <row r="115" s="193" customFormat="1"/>
    <row r="116" s="193" customFormat="1"/>
    <row r="117" s="193" customFormat="1"/>
    <row r="118" s="193" customFormat="1"/>
    <row r="119" s="193" customFormat="1"/>
    <row r="120" s="193" customFormat="1"/>
    <row r="121" s="193" customFormat="1"/>
    <row r="122" s="193" customFormat="1"/>
    <row r="123" s="193" customFormat="1"/>
    <row r="124" s="193" customFormat="1"/>
    <row r="125" s="193" customFormat="1"/>
    <row r="126" s="193" customFormat="1"/>
    <row r="127" s="193" customFormat="1"/>
    <row r="128" s="193" customFormat="1"/>
    <row r="129" s="193" customFormat="1"/>
    <row r="130" s="193" customFormat="1"/>
    <row r="131" s="193" customFormat="1"/>
    <row r="132" s="193" customFormat="1"/>
    <row r="133" s="193" customFormat="1"/>
    <row r="134" s="193" customFormat="1"/>
    <row r="135" s="193" customFormat="1"/>
    <row r="136" s="193" customFormat="1"/>
    <row r="137" s="193" customFormat="1"/>
    <row r="138" s="193" customFormat="1"/>
    <row r="139" s="193" customFormat="1"/>
    <row r="140" s="193" customFormat="1"/>
    <row r="141" s="193" customFormat="1"/>
    <row r="142" s="193" customFormat="1"/>
    <row r="143" s="193" customFormat="1"/>
    <row r="144" s="193" customFormat="1"/>
    <row r="145" s="193" customFormat="1"/>
    <row r="146" s="193" customFormat="1"/>
    <row r="147" s="193" customFormat="1"/>
    <row r="148" s="193" customFormat="1"/>
    <row r="149" s="193" customFormat="1"/>
    <row r="150" s="193" customFormat="1"/>
    <row r="151" s="193" customFormat="1"/>
    <row r="152" s="193" customFormat="1"/>
    <row r="153" s="193" customFormat="1"/>
    <row r="154" s="193" customFormat="1"/>
    <row r="155" s="193" customFormat="1"/>
    <row r="156" s="193" customFormat="1"/>
    <row r="157" s="193" customFormat="1"/>
    <row r="158" s="193" customFormat="1"/>
    <row r="159" s="193" customFormat="1"/>
    <row r="160" s="193" customFormat="1"/>
    <row r="161" s="193" customFormat="1"/>
    <row r="162" s="193" customFormat="1"/>
    <row r="163" s="193" customFormat="1"/>
    <row r="164" s="193" customFormat="1"/>
    <row r="165" s="193" customFormat="1"/>
    <row r="166" s="193" customFormat="1"/>
    <row r="167" s="193" customFormat="1"/>
    <row r="168" s="193" customFormat="1"/>
    <row r="169" s="193" customFormat="1"/>
    <row r="170" s="193" customFormat="1"/>
    <row r="171" s="193" customFormat="1"/>
    <row r="172" s="193" customFormat="1"/>
    <row r="173" s="193" customFormat="1"/>
    <row r="174" s="193" customFormat="1"/>
    <row r="175" s="193" customFormat="1"/>
    <row r="176" s="193" customFormat="1"/>
    <row r="177" s="193" customFormat="1"/>
    <row r="178" s="193" customFormat="1"/>
    <row r="179" s="193" customFormat="1"/>
    <row r="180" s="193" customFormat="1"/>
    <row r="181" s="193" customFormat="1"/>
    <row r="182" s="193" customFormat="1"/>
    <row r="183" s="193" customFormat="1"/>
    <row r="184" s="193" customFormat="1"/>
    <row r="185" s="193" customFormat="1"/>
    <row r="186" s="193" customFormat="1"/>
    <row r="187" s="193" customFormat="1"/>
    <row r="188" s="193" customFormat="1"/>
    <row r="189" s="193" customFormat="1"/>
    <row r="190" s="193" customFormat="1"/>
    <row r="191" s="193" customFormat="1"/>
    <row r="192" s="193" customFormat="1"/>
    <row r="193" s="193" customFormat="1"/>
    <row r="194" s="193" customFormat="1"/>
    <row r="195" s="193" customFormat="1"/>
    <row r="196" s="193" customFormat="1"/>
    <row r="197" s="193" customFormat="1"/>
    <row r="198" s="193" customFormat="1"/>
    <row r="199" s="193" customFormat="1"/>
    <row r="200" s="193" customFormat="1"/>
    <row r="201" s="193" customFormat="1"/>
    <row r="202" s="193" customFormat="1"/>
    <row r="203" s="193" customFormat="1"/>
    <row r="204" s="193" customFormat="1"/>
    <row r="205" s="193" customFormat="1"/>
    <row r="206" s="193" customFormat="1"/>
    <row r="207" s="193" customFormat="1"/>
    <row r="208" s="193" customFormat="1"/>
    <row r="209" s="193" customFormat="1"/>
    <row r="210" s="193" customFormat="1"/>
    <row r="211" s="193" customFormat="1"/>
    <row r="212" s="193" customFormat="1"/>
    <row r="213" s="193" customFormat="1"/>
    <row r="214" s="193" customFormat="1"/>
    <row r="215" s="193" customFormat="1"/>
    <row r="216" s="193" customFormat="1"/>
    <row r="217" s="193" customFormat="1"/>
    <row r="218" s="193" customFormat="1"/>
    <row r="219" s="193" customFormat="1"/>
    <row r="220" s="193" customFormat="1"/>
    <row r="221" s="193" customFormat="1"/>
    <row r="222" s="193" customFormat="1"/>
    <row r="223" s="193" customFormat="1"/>
    <row r="224" s="193" customFormat="1"/>
    <row r="225" s="193" customFormat="1"/>
    <row r="226" s="193" customFormat="1"/>
    <row r="227" s="193" customFormat="1"/>
    <row r="228" s="193" customFormat="1"/>
    <row r="229" s="193" customFormat="1"/>
    <row r="230" s="193" customFormat="1"/>
    <row r="231" s="193" customFormat="1"/>
    <row r="232" s="193" customFormat="1"/>
  </sheetData>
  <hyperlinks>
    <hyperlink ref="B24" r:id="rId1" xr:uid="{FFA5B9EE-ED8A-4EA2-AC39-AEAA6EEE8468}"/>
  </hyperlinks>
  <pageMargins left="0.70866141732283472" right="0.70866141732283472" top="0.74803149606299213" bottom="0.74803149606299213" header="0.31496062992125984" footer="0.31496062992125984"/>
  <pageSetup paperSize="9" scale="8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168"/>
  <sheetViews>
    <sheetView showGridLines="0" view="pageBreakPreview" zoomScale="80" zoomScaleNormal="80" zoomScaleSheetLayoutView="80" workbookViewId="0">
      <pane xSplit="2" ySplit="9" topLeftCell="C87" activePane="bottomRight" state="frozen"/>
      <selection activeCell="B21" sqref="B21"/>
      <selection pane="topRight" activeCell="B21" sqref="B21"/>
      <selection pane="bottomLeft" activeCell="B21" sqref="B21"/>
      <selection pane="bottomRight" activeCell="B21" sqref="B21"/>
    </sheetView>
  </sheetViews>
  <sheetFormatPr defaultColWidth="9.3984375" defaultRowHeight="15.3"/>
  <cols>
    <col min="1" max="1" width="70.59765625" style="19" customWidth="1"/>
    <col min="2" max="2" width="10.59765625" style="19" customWidth="1"/>
    <col min="3" max="4" width="15.59765625" style="19" customWidth="1"/>
    <col min="5" max="5" width="70.59765625" style="19" customWidth="1"/>
    <col min="6" max="6" width="10.59765625" style="18" customWidth="1"/>
    <col min="7" max="7" width="15.59765625" style="19" customWidth="1"/>
    <col min="8" max="8" width="15.59765625" style="4" customWidth="1"/>
    <col min="9" max="9" width="6.59765625" style="75" customWidth="1"/>
    <col min="10" max="17" width="9.3984375" style="75"/>
    <col min="18" max="16384" width="9.3984375" style="4"/>
  </cols>
  <sheetData>
    <row r="1" spans="1:8" s="77" customFormat="1">
      <c r="A1" s="66" t="s">
        <v>255</v>
      </c>
      <c r="B1" s="176"/>
      <c r="C1" s="176"/>
      <c r="D1" s="176"/>
      <c r="H1" s="67"/>
    </row>
    <row r="2" spans="1:8" s="77" customFormat="1">
      <c r="A2" s="67" t="s">
        <v>544</v>
      </c>
      <c r="B2" s="387"/>
      <c r="C2" s="80"/>
      <c r="D2" s="80"/>
      <c r="E2" s="191"/>
      <c r="F2" s="194"/>
      <c r="G2" s="195"/>
      <c r="H2" s="195"/>
    </row>
    <row r="3" spans="1:8" s="77" customFormat="1">
      <c r="A3" s="68"/>
      <c r="B3" s="78"/>
      <c r="C3" s="319"/>
      <c r="D3" s="319"/>
      <c r="E3" s="103"/>
      <c r="F3" s="102"/>
      <c r="G3" s="318"/>
      <c r="H3" s="196"/>
    </row>
    <row r="4" spans="1:8" s="77" customFormat="1">
      <c r="A4" s="303" t="str">
        <f>+Title!B14</f>
        <v>Telelink Business Services Group AD</v>
      </c>
      <c r="B4" s="78"/>
      <c r="C4" s="319"/>
      <c r="D4" s="319"/>
      <c r="H4" s="195"/>
    </row>
    <row r="5" spans="1:8" s="77" customFormat="1">
      <c r="A5" s="69">
        <f>+Title!B16</f>
        <v>205744019</v>
      </c>
      <c r="B5" s="80"/>
      <c r="C5" s="80"/>
      <c r="D5" s="80"/>
      <c r="H5" s="197"/>
    </row>
    <row r="6" spans="1:8" s="77" customFormat="1">
      <c r="A6" s="304">
        <f>+Title!B10</f>
        <v>46022</v>
      </c>
      <c r="B6" s="80"/>
      <c r="C6" s="80"/>
      <c r="D6" s="80"/>
      <c r="H6" s="185"/>
    </row>
    <row r="7" spans="1:8" s="77" customFormat="1" ht="15.6" thickBot="1">
      <c r="A7" s="198"/>
      <c r="B7" s="198"/>
      <c r="C7" s="209"/>
      <c r="D7" s="210"/>
      <c r="E7" s="199"/>
      <c r="F7" s="198"/>
      <c r="G7" s="211"/>
      <c r="H7" s="185" t="s">
        <v>536</v>
      </c>
    </row>
    <row r="8" spans="1:8">
      <c r="A8" s="2" t="s">
        <v>257</v>
      </c>
      <c r="B8" s="3" t="s">
        <v>258</v>
      </c>
      <c r="C8" s="65" t="s">
        <v>259</v>
      </c>
      <c r="D8" s="81" t="s">
        <v>260</v>
      </c>
      <c r="E8" s="147" t="s">
        <v>261</v>
      </c>
      <c r="F8" s="3" t="s">
        <v>258</v>
      </c>
      <c r="G8" s="65" t="s">
        <v>259</v>
      </c>
      <c r="H8" s="81" t="s">
        <v>260</v>
      </c>
    </row>
    <row r="9" spans="1:8" ht="15.6" thickBot="1">
      <c r="A9" s="152" t="s">
        <v>1</v>
      </c>
      <c r="B9" s="149"/>
      <c r="C9" s="149">
        <v>1</v>
      </c>
      <c r="D9" s="150">
        <v>2</v>
      </c>
      <c r="E9" s="148" t="s">
        <v>1</v>
      </c>
      <c r="F9" s="149" t="s">
        <v>2</v>
      </c>
      <c r="G9" s="149">
        <v>1</v>
      </c>
      <c r="H9" s="150">
        <v>2</v>
      </c>
    </row>
    <row r="10" spans="1:8">
      <c r="A10" s="378" t="s">
        <v>262</v>
      </c>
      <c r="B10" s="389"/>
      <c r="C10" s="5"/>
      <c r="D10" s="379"/>
      <c r="E10" s="343" t="s">
        <v>340</v>
      </c>
      <c r="F10" s="344"/>
      <c r="G10" s="269"/>
      <c r="H10" s="270"/>
    </row>
    <row r="11" spans="1:8">
      <c r="A11" s="345" t="s">
        <v>263</v>
      </c>
      <c r="B11" s="390"/>
      <c r="C11" s="7"/>
      <c r="D11" s="151"/>
      <c r="E11" s="347" t="s">
        <v>341</v>
      </c>
      <c r="F11" s="271"/>
      <c r="G11" s="271"/>
      <c r="H11" s="272"/>
    </row>
    <row r="12" spans="1:8">
      <c r="A12" s="345" t="s">
        <v>264</v>
      </c>
      <c r="B12" s="390" t="s">
        <v>3</v>
      </c>
      <c r="C12" s="9">
        <v>0</v>
      </c>
      <c r="D12" s="9">
        <v>0</v>
      </c>
      <c r="E12" s="347" t="s">
        <v>342</v>
      </c>
      <c r="F12" s="346" t="s">
        <v>4</v>
      </c>
      <c r="G12" s="9">
        <v>12500.000000000002</v>
      </c>
      <c r="H12" s="10">
        <v>12500.000000000002</v>
      </c>
    </row>
    <row r="13" spans="1:8">
      <c r="A13" s="345" t="s">
        <v>265</v>
      </c>
      <c r="B13" s="390" t="s">
        <v>5</v>
      </c>
      <c r="C13" s="9">
        <v>3811</v>
      </c>
      <c r="D13" s="9">
        <v>4869</v>
      </c>
      <c r="E13" s="347" t="s">
        <v>343</v>
      </c>
      <c r="F13" s="346" t="s">
        <v>6</v>
      </c>
      <c r="G13" s="9">
        <v>12500.000000000002</v>
      </c>
      <c r="H13" s="10">
        <v>12500.000000000002</v>
      </c>
    </row>
    <row r="14" spans="1:8">
      <c r="A14" s="345" t="s">
        <v>266</v>
      </c>
      <c r="B14" s="390" t="s">
        <v>7</v>
      </c>
      <c r="C14" s="9">
        <v>1044</v>
      </c>
      <c r="D14" s="9">
        <v>366</v>
      </c>
      <c r="E14" s="347" t="s">
        <v>344</v>
      </c>
      <c r="F14" s="346" t="s">
        <v>8</v>
      </c>
      <c r="G14" s="9">
        <v>0</v>
      </c>
      <c r="H14" s="10">
        <v>0</v>
      </c>
    </row>
    <row r="15" spans="1:8">
      <c r="A15" s="345" t="s">
        <v>267</v>
      </c>
      <c r="B15" s="390" t="s">
        <v>9</v>
      </c>
      <c r="C15" s="9">
        <v>0</v>
      </c>
      <c r="D15" s="9">
        <v>0</v>
      </c>
      <c r="E15" s="348" t="s">
        <v>345</v>
      </c>
      <c r="F15" s="346" t="s">
        <v>10</v>
      </c>
      <c r="G15" s="9">
        <v>0</v>
      </c>
      <c r="H15" s="10">
        <v>0</v>
      </c>
    </row>
    <row r="16" spans="1:8">
      <c r="A16" s="345" t="s">
        <v>268</v>
      </c>
      <c r="B16" s="390" t="s">
        <v>11</v>
      </c>
      <c r="C16" s="9">
        <v>1684</v>
      </c>
      <c r="D16" s="9">
        <v>2083</v>
      </c>
      <c r="E16" s="348" t="s">
        <v>346</v>
      </c>
      <c r="F16" s="346" t="s">
        <v>12</v>
      </c>
      <c r="G16" s="9">
        <v>0</v>
      </c>
      <c r="H16" s="10">
        <v>0</v>
      </c>
    </row>
    <row r="17" spans="1:13">
      <c r="A17" s="345" t="s">
        <v>269</v>
      </c>
      <c r="B17" s="390" t="s">
        <v>13</v>
      </c>
      <c r="C17" s="9">
        <v>912</v>
      </c>
      <c r="D17" s="9">
        <v>1082</v>
      </c>
      <c r="E17" s="348" t="s">
        <v>347</v>
      </c>
      <c r="F17" s="346" t="s">
        <v>14</v>
      </c>
      <c r="G17" s="9">
        <v>0</v>
      </c>
      <c r="H17" s="10">
        <v>0</v>
      </c>
    </row>
    <row r="18" spans="1:13">
      <c r="A18" s="345" t="s">
        <v>270</v>
      </c>
      <c r="B18" s="390" t="s">
        <v>15</v>
      </c>
      <c r="C18" s="9">
        <v>8</v>
      </c>
      <c r="D18" s="9">
        <v>0</v>
      </c>
      <c r="E18" s="348" t="s">
        <v>348</v>
      </c>
      <c r="F18" s="349" t="s">
        <v>16</v>
      </c>
      <c r="G18" s="273">
        <f>G12+G15+G16+G17</f>
        <v>12500.000000000002</v>
      </c>
      <c r="H18" s="274">
        <f>H12+H15+H16+H17</f>
        <v>12500.000000000002</v>
      </c>
    </row>
    <row r="19" spans="1:13">
      <c r="A19" s="345" t="s">
        <v>271</v>
      </c>
      <c r="B19" s="390" t="s">
        <v>17</v>
      </c>
      <c r="C19" s="9">
        <v>8251</v>
      </c>
      <c r="D19" s="9">
        <v>9224</v>
      </c>
      <c r="E19" s="347" t="s">
        <v>349</v>
      </c>
      <c r="F19" s="350"/>
      <c r="G19" s="275"/>
      <c r="H19" s="276"/>
    </row>
    <row r="20" spans="1:13">
      <c r="A20" s="345" t="s">
        <v>272</v>
      </c>
      <c r="B20" s="391" t="s">
        <v>18</v>
      </c>
      <c r="C20" s="265">
        <f>SUM(C12:C19)</f>
        <v>15710</v>
      </c>
      <c r="D20" s="266">
        <f>SUM(D12:D19)</f>
        <v>17624</v>
      </c>
      <c r="E20" s="347" t="s">
        <v>350</v>
      </c>
      <c r="F20" s="346" t="s">
        <v>19</v>
      </c>
      <c r="G20" s="9"/>
      <c r="H20" s="10"/>
    </row>
    <row r="21" spans="1:13">
      <c r="A21" s="345" t="s">
        <v>273</v>
      </c>
      <c r="B21" s="391" t="s">
        <v>20</v>
      </c>
      <c r="C21" s="9">
        <v>575</v>
      </c>
      <c r="D21" s="9">
        <v>526</v>
      </c>
      <c r="E21" s="347" t="s">
        <v>351</v>
      </c>
      <c r="F21" s="346" t="s">
        <v>21</v>
      </c>
      <c r="G21" s="9"/>
      <c r="H21" s="10"/>
    </row>
    <row r="22" spans="1:13">
      <c r="A22" s="345" t="s">
        <v>274</v>
      </c>
      <c r="B22" s="391" t="s">
        <v>22</v>
      </c>
      <c r="C22" s="9">
        <v>0</v>
      </c>
      <c r="D22" s="9">
        <v>0</v>
      </c>
      <c r="E22" s="347" t="s">
        <v>352</v>
      </c>
      <c r="F22" s="346" t="s">
        <v>23</v>
      </c>
      <c r="G22" s="7">
        <f>SUM(G23:G25)</f>
        <v>-14719</v>
      </c>
      <c r="H22" s="8">
        <f>SUM(H23:H25)</f>
        <v>-12532</v>
      </c>
      <c r="M22" s="76"/>
    </row>
    <row r="23" spans="1:13">
      <c r="A23" s="345" t="s">
        <v>275</v>
      </c>
      <c r="B23" s="390"/>
      <c r="C23" s="7"/>
      <c r="D23" s="151"/>
      <c r="E23" s="348" t="s">
        <v>353</v>
      </c>
      <c r="F23" s="346" t="s">
        <v>24</v>
      </c>
      <c r="G23" s="9">
        <v>1372</v>
      </c>
      <c r="H23" s="9">
        <v>1374</v>
      </c>
    </row>
    <row r="24" spans="1:13">
      <c r="A24" s="345" t="s">
        <v>276</v>
      </c>
      <c r="B24" s="390" t="s">
        <v>25</v>
      </c>
      <c r="C24" s="9">
        <v>22</v>
      </c>
      <c r="D24" s="9">
        <v>0</v>
      </c>
      <c r="E24" s="348" t="s">
        <v>354</v>
      </c>
      <c r="F24" s="346" t="s">
        <v>26</v>
      </c>
      <c r="G24" s="9">
        <v>-447</v>
      </c>
      <c r="H24" s="9">
        <v>-537</v>
      </c>
      <c r="M24" s="76"/>
    </row>
    <row r="25" spans="1:13">
      <c r="A25" s="345" t="s">
        <v>277</v>
      </c>
      <c r="B25" s="390" t="s">
        <v>27</v>
      </c>
      <c r="C25" s="9">
        <v>336</v>
      </c>
      <c r="D25" s="9">
        <v>814</v>
      </c>
      <c r="E25" s="347" t="s">
        <v>355</v>
      </c>
      <c r="F25" s="346" t="s">
        <v>28</v>
      </c>
      <c r="G25" s="9">
        <v>-15644</v>
      </c>
      <c r="H25" s="9">
        <v>-13369</v>
      </c>
    </row>
    <row r="26" spans="1:13">
      <c r="A26" s="345" t="s">
        <v>278</v>
      </c>
      <c r="B26" s="390" t="s">
        <v>29</v>
      </c>
      <c r="C26" s="9">
        <v>66</v>
      </c>
      <c r="D26" s="9">
        <v>0</v>
      </c>
      <c r="E26" s="348" t="s">
        <v>356</v>
      </c>
      <c r="F26" s="350" t="s">
        <v>30</v>
      </c>
      <c r="G26" s="265">
        <f>G20+G21+G22</f>
        <v>-14719</v>
      </c>
      <c r="H26" s="266">
        <f>H20+H21+H22</f>
        <v>-12532</v>
      </c>
      <c r="M26" s="76"/>
    </row>
    <row r="27" spans="1:13">
      <c r="A27" s="345" t="s">
        <v>279</v>
      </c>
      <c r="B27" s="390" t="s">
        <v>31</v>
      </c>
      <c r="C27" s="9">
        <v>154</v>
      </c>
      <c r="D27" s="9">
        <v>267</v>
      </c>
      <c r="E27" s="347" t="s">
        <v>357</v>
      </c>
      <c r="F27" s="350"/>
      <c r="G27" s="275"/>
      <c r="H27" s="276"/>
    </row>
    <row r="28" spans="1:13">
      <c r="A28" s="345" t="s">
        <v>280</v>
      </c>
      <c r="B28" s="391" t="s">
        <v>32</v>
      </c>
      <c r="C28" s="265">
        <f>SUM(C24:C27)</f>
        <v>578</v>
      </c>
      <c r="D28" s="266">
        <f>SUM(D24:D27)</f>
        <v>1081</v>
      </c>
      <c r="E28" s="348" t="s">
        <v>358</v>
      </c>
      <c r="F28" s="346" t="s">
        <v>33</v>
      </c>
      <c r="G28" s="7">
        <f>SUM(G29:G31)</f>
        <v>38387</v>
      </c>
      <c r="H28" s="8">
        <f>SUM(H29:H31)</f>
        <v>26917</v>
      </c>
      <c r="M28" s="76"/>
    </row>
    <row r="29" spans="1:13">
      <c r="A29" s="345"/>
      <c r="B29" s="390"/>
      <c r="C29" s="7"/>
      <c r="D29" s="151"/>
      <c r="E29" s="347" t="s">
        <v>359</v>
      </c>
      <c r="F29" s="346" t="s">
        <v>34</v>
      </c>
      <c r="G29" s="9">
        <v>38387</v>
      </c>
      <c r="H29" s="9">
        <v>26917</v>
      </c>
    </row>
    <row r="30" spans="1:13">
      <c r="A30" s="345" t="s">
        <v>281</v>
      </c>
      <c r="B30" s="390"/>
      <c r="C30" s="7"/>
      <c r="D30" s="151"/>
      <c r="E30" s="347" t="s">
        <v>360</v>
      </c>
      <c r="F30" s="346" t="s">
        <v>35</v>
      </c>
      <c r="G30" s="9">
        <v>0</v>
      </c>
      <c r="H30" s="9">
        <v>0</v>
      </c>
      <c r="M30" s="76"/>
    </row>
    <row r="31" spans="1:13">
      <c r="A31" s="345" t="s">
        <v>282</v>
      </c>
      <c r="B31" s="390" t="s">
        <v>36</v>
      </c>
      <c r="C31" s="9">
        <v>15922</v>
      </c>
      <c r="D31" s="9">
        <v>15922</v>
      </c>
      <c r="E31" s="347" t="s">
        <v>361</v>
      </c>
      <c r="F31" s="346" t="s">
        <v>37</v>
      </c>
      <c r="G31" s="9">
        <v>0</v>
      </c>
      <c r="H31" s="9">
        <v>0</v>
      </c>
    </row>
    <row r="32" spans="1:13">
      <c r="A32" s="345" t="s">
        <v>283</v>
      </c>
      <c r="B32" s="390" t="s">
        <v>38</v>
      </c>
      <c r="C32" s="9">
        <v>0</v>
      </c>
      <c r="D32" s="9">
        <v>0</v>
      </c>
      <c r="E32" s="348" t="s">
        <v>362</v>
      </c>
      <c r="F32" s="346" t="s">
        <v>39</v>
      </c>
      <c r="G32" s="9">
        <v>16519</v>
      </c>
      <c r="H32" s="9">
        <v>11615</v>
      </c>
      <c r="I32" s="321"/>
      <c r="J32" s="321"/>
      <c r="M32" s="76"/>
    </row>
    <row r="33" spans="1:13">
      <c r="A33" s="345" t="s">
        <v>284</v>
      </c>
      <c r="B33" s="391" t="s">
        <v>40</v>
      </c>
      <c r="C33" s="265">
        <f>C31+C32</f>
        <v>15922</v>
      </c>
      <c r="D33" s="266">
        <f>D31+D32</f>
        <v>15922</v>
      </c>
      <c r="E33" s="348" t="s">
        <v>363</v>
      </c>
      <c r="F33" s="346" t="s">
        <v>41</v>
      </c>
      <c r="G33" s="9">
        <v>0</v>
      </c>
      <c r="H33" s="9">
        <v>0</v>
      </c>
    </row>
    <row r="34" spans="1:13">
      <c r="A34" s="345" t="s">
        <v>285</v>
      </c>
      <c r="B34" s="390"/>
      <c r="C34" s="7"/>
      <c r="D34" s="151"/>
      <c r="E34" s="348" t="s">
        <v>364</v>
      </c>
      <c r="F34" s="350" t="s">
        <v>42</v>
      </c>
      <c r="G34" s="265">
        <f>G28+G32+G33</f>
        <v>54906</v>
      </c>
      <c r="H34" s="266">
        <f>H28+H32+H33</f>
        <v>38532</v>
      </c>
    </row>
    <row r="35" spans="1:13">
      <c r="A35" s="345" t="s">
        <v>286</v>
      </c>
      <c r="B35" s="390" t="s">
        <v>43</v>
      </c>
      <c r="C35" s="7">
        <f>SUM(C36:C39)</f>
        <v>0</v>
      </c>
      <c r="D35" s="7">
        <f>SUM(D36:D39)</f>
        <v>0</v>
      </c>
      <c r="E35" s="347"/>
      <c r="F35" s="351"/>
      <c r="G35" s="277"/>
      <c r="H35" s="278"/>
    </row>
    <row r="36" spans="1:13">
      <c r="A36" s="345" t="s">
        <v>287</v>
      </c>
      <c r="B36" s="390" t="s">
        <v>44</v>
      </c>
      <c r="C36" s="9"/>
      <c r="D36" s="64"/>
      <c r="E36" s="352"/>
      <c r="F36" s="277"/>
      <c r="G36" s="277"/>
      <c r="H36" s="278"/>
    </row>
    <row r="37" spans="1:13">
      <c r="A37" s="345" t="s">
        <v>288</v>
      </c>
      <c r="B37" s="390" t="s">
        <v>45</v>
      </c>
      <c r="C37" s="9"/>
      <c r="D37" s="64"/>
      <c r="E37" s="347" t="s">
        <v>365</v>
      </c>
      <c r="F37" s="351" t="s">
        <v>46</v>
      </c>
      <c r="G37" s="11">
        <f>G26+G18+G34</f>
        <v>52687</v>
      </c>
      <c r="H37" s="12">
        <f>H26+H18+H34</f>
        <v>38500</v>
      </c>
    </row>
    <row r="38" spans="1:13">
      <c r="A38" s="345" t="s">
        <v>289</v>
      </c>
      <c r="B38" s="390" t="s">
        <v>47</v>
      </c>
      <c r="C38" s="9"/>
      <c r="D38" s="64"/>
      <c r="E38" s="347"/>
      <c r="F38" s="351"/>
      <c r="G38" s="277"/>
      <c r="H38" s="278"/>
      <c r="M38" s="76"/>
    </row>
    <row r="39" spans="1:13" ht="15.6" thickBot="1">
      <c r="A39" s="345" t="s">
        <v>290</v>
      </c>
      <c r="B39" s="390" t="s">
        <v>48</v>
      </c>
      <c r="C39" s="9"/>
      <c r="D39" s="64"/>
      <c r="E39" s="353"/>
      <c r="F39" s="354"/>
      <c r="G39" s="279"/>
      <c r="H39" s="280"/>
    </row>
    <row r="40" spans="1:13">
      <c r="A40" s="345" t="s">
        <v>291</v>
      </c>
      <c r="B40" s="390" t="s">
        <v>49</v>
      </c>
      <c r="C40" s="7">
        <f>C41+C42+C44</f>
        <v>0</v>
      </c>
      <c r="D40" s="8">
        <f>D41+D42+D44</f>
        <v>0</v>
      </c>
      <c r="E40" s="355" t="s">
        <v>366</v>
      </c>
      <c r="F40" s="342" t="s">
        <v>50</v>
      </c>
      <c r="G40" s="281"/>
      <c r="H40" s="282"/>
      <c r="M40" s="76"/>
    </row>
    <row r="41" spans="1:13" ht="15.6" thickBot="1">
      <c r="A41" s="345" t="s">
        <v>292</v>
      </c>
      <c r="B41" s="390" t="s">
        <v>51</v>
      </c>
      <c r="C41" s="9"/>
      <c r="D41" s="10"/>
      <c r="E41" s="356"/>
      <c r="F41" s="357"/>
      <c r="G41" s="279"/>
      <c r="H41" s="280"/>
    </row>
    <row r="42" spans="1:13">
      <c r="A42" s="345" t="s">
        <v>293</v>
      </c>
      <c r="B42" s="390" t="s">
        <v>52</v>
      </c>
      <c r="C42" s="9"/>
      <c r="D42" s="10"/>
      <c r="E42" s="358" t="s">
        <v>367</v>
      </c>
      <c r="F42" s="283"/>
      <c r="G42" s="283"/>
      <c r="H42" s="284"/>
    </row>
    <row r="43" spans="1:13">
      <c r="A43" s="345" t="s">
        <v>294</v>
      </c>
      <c r="B43" s="390" t="s">
        <v>53</v>
      </c>
      <c r="C43" s="9"/>
      <c r="D43" s="10"/>
      <c r="E43" s="347" t="s">
        <v>368</v>
      </c>
      <c r="F43" s="277"/>
      <c r="G43" s="277"/>
      <c r="H43" s="278"/>
    </row>
    <row r="44" spans="1:13">
      <c r="A44" s="345" t="s">
        <v>295</v>
      </c>
      <c r="B44" s="390" t="s">
        <v>54</v>
      </c>
      <c r="C44" s="9"/>
      <c r="D44" s="10"/>
      <c r="E44" s="348" t="s">
        <v>369</v>
      </c>
      <c r="F44" s="346" t="s">
        <v>55</v>
      </c>
      <c r="G44" s="9">
        <v>0</v>
      </c>
      <c r="H44" s="9">
        <v>0</v>
      </c>
      <c r="M44" s="76"/>
    </row>
    <row r="45" spans="1:13">
      <c r="A45" s="345" t="s">
        <v>296</v>
      </c>
      <c r="B45" s="390" t="s">
        <v>56</v>
      </c>
      <c r="C45" s="9"/>
      <c r="D45" s="10"/>
      <c r="E45" s="348" t="s">
        <v>370</v>
      </c>
      <c r="F45" s="346" t="s">
        <v>57</v>
      </c>
      <c r="G45" s="9">
        <v>5122</v>
      </c>
      <c r="H45" s="9">
        <v>5210</v>
      </c>
    </row>
    <row r="46" spans="1:13">
      <c r="A46" s="345" t="s">
        <v>297</v>
      </c>
      <c r="B46" s="391" t="s">
        <v>58</v>
      </c>
      <c r="C46" s="265">
        <f>C35+C40+C45</f>
        <v>0</v>
      </c>
      <c r="D46" s="266">
        <f>D35+D40+D45</f>
        <v>0</v>
      </c>
      <c r="E46" s="347" t="s">
        <v>371</v>
      </c>
      <c r="F46" s="346" t="s">
        <v>59</v>
      </c>
      <c r="G46" s="9">
        <v>0</v>
      </c>
      <c r="H46" s="9">
        <v>0</v>
      </c>
      <c r="M46" s="76"/>
    </row>
    <row r="47" spans="1:13">
      <c r="A47" s="345" t="s">
        <v>298</v>
      </c>
      <c r="B47" s="392"/>
      <c r="C47" s="11"/>
      <c r="D47" s="12"/>
      <c r="E47" s="347" t="s">
        <v>319</v>
      </c>
      <c r="F47" s="346" t="s">
        <v>60</v>
      </c>
      <c r="G47" s="9">
        <v>0</v>
      </c>
      <c r="H47" s="9">
        <v>0</v>
      </c>
    </row>
    <row r="48" spans="1:13">
      <c r="A48" s="345" t="s">
        <v>299</v>
      </c>
      <c r="B48" s="390" t="s">
        <v>61</v>
      </c>
      <c r="C48" s="9"/>
      <c r="D48" s="10"/>
      <c r="E48" s="347" t="s">
        <v>372</v>
      </c>
      <c r="F48" s="346" t="s">
        <v>62</v>
      </c>
      <c r="G48" s="9">
        <v>0</v>
      </c>
      <c r="H48" s="9">
        <v>0</v>
      </c>
      <c r="M48" s="76"/>
    </row>
    <row r="49" spans="1:13">
      <c r="A49" s="345" t="s">
        <v>300</v>
      </c>
      <c r="B49" s="390" t="s">
        <v>63</v>
      </c>
      <c r="C49" s="9"/>
      <c r="D49" s="10"/>
      <c r="E49" s="347" t="s">
        <v>373</v>
      </c>
      <c r="F49" s="346" t="s">
        <v>64</v>
      </c>
      <c r="G49" s="9">
        <v>83</v>
      </c>
      <c r="H49" s="9">
        <v>2594</v>
      </c>
    </row>
    <row r="50" spans="1:13">
      <c r="A50" s="345" t="s">
        <v>301</v>
      </c>
      <c r="B50" s="390" t="s">
        <v>65</v>
      </c>
      <c r="C50" s="9"/>
      <c r="D50" s="10"/>
      <c r="E50" s="347" t="s">
        <v>374</v>
      </c>
      <c r="F50" s="350" t="s">
        <v>66</v>
      </c>
      <c r="G50" s="7">
        <f>SUM(G44:G49)</f>
        <v>5205</v>
      </c>
      <c r="H50" s="8">
        <f>SUM(H44:H49)</f>
        <v>7804</v>
      </c>
    </row>
    <row r="51" spans="1:13">
      <c r="A51" s="345" t="s">
        <v>302</v>
      </c>
      <c r="B51" s="390" t="s">
        <v>67</v>
      </c>
      <c r="C51" s="9">
        <v>61</v>
      </c>
      <c r="D51" s="9">
        <v>363</v>
      </c>
      <c r="E51" s="347"/>
      <c r="F51" s="346"/>
      <c r="G51" s="7"/>
      <c r="H51" s="8"/>
    </row>
    <row r="52" spans="1:13">
      <c r="A52" s="345" t="s">
        <v>303</v>
      </c>
      <c r="B52" s="391" t="s">
        <v>68</v>
      </c>
      <c r="C52" s="265">
        <f>SUM(C48:C51)</f>
        <v>61</v>
      </c>
      <c r="D52" s="266">
        <f>SUM(D48:D51)</f>
        <v>363</v>
      </c>
      <c r="E52" s="347" t="s">
        <v>375</v>
      </c>
      <c r="F52" s="350" t="s">
        <v>69</v>
      </c>
      <c r="G52" s="9">
        <v>3236</v>
      </c>
      <c r="H52" s="9">
        <v>4768</v>
      </c>
      <c r="I52" s="321"/>
    </row>
    <row r="53" spans="1:13">
      <c r="A53" s="345" t="s">
        <v>70</v>
      </c>
      <c r="B53" s="391"/>
      <c r="C53" s="7"/>
      <c r="D53" s="8"/>
      <c r="E53" s="347" t="s">
        <v>376</v>
      </c>
      <c r="F53" s="350" t="s">
        <v>71</v>
      </c>
      <c r="G53" s="9">
        <v>5024</v>
      </c>
      <c r="H53" s="9">
        <v>7267</v>
      </c>
    </row>
    <row r="54" spans="1:13">
      <c r="A54" s="345" t="s">
        <v>304</v>
      </c>
      <c r="B54" s="391" t="s">
        <v>72</v>
      </c>
      <c r="C54" s="397">
        <v>6886</v>
      </c>
      <c r="D54" s="9">
        <v>9551</v>
      </c>
      <c r="E54" s="347" t="s">
        <v>377</v>
      </c>
      <c r="F54" s="350" t="s">
        <v>73</v>
      </c>
      <c r="G54" s="9">
        <v>0</v>
      </c>
      <c r="H54" s="9"/>
    </row>
    <row r="55" spans="1:13">
      <c r="A55" s="345" t="s">
        <v>305</v>
      </c>
      <c r="B55" s="391" t="s">
        <v>74</v>
      </c>
      <c r="C55" s="397">
        <v>3636</v>
      </c>
      <c r="D55" s="9">
        <v>1731</v>
      </c>
      <c r="E55" s="347" t="s">
        <v>378</v>
      </c>
      <c r="F55" s="350" t="s">
        <v>75</v>
      </c>
      <c r="G55" s="9">
        <v>547</v>
      </c>
      <c r="H55" s="9">
        <v>547</v>
      </c>
    </row>
    <row r="56" spans="1:13" ht="15.6" thickBot="1">
      <c r="A56" s="359" t="s">
        <v>306</v>
      </c>
      <c r="B56" s="393" t="s">
        <v>76</v>
      </c>
      <c r="C56" s="267">
        <f>C20+C21+C22+C28+C33+C46+C52+C54+C55</f>
        <v>43368</v>
      </c>
      <c r="D56" s="268">
        <f>D20+D21+D22+D28+D33+D46+D52+D54+D55</f>
        <v>46798</v>
      </c>
      <c r="E56" s="360" t="s">
        <v>379</v>
      </c>
      <c r="F56" s="361" t="s">
        <v>77</v>
      </c>
      <c r="G56" s="11">
        <f>G50+G52+G53+G54+G55</f>
        <v>14012</v>
      </c>
      <c r="H56" s="12">
        <f>H50+H52+H53+H54+H55</f>
        <v>20386</v>
      </c>
      <c r="M56" s="76"/>
    </row>
    <row r="57" spans="1:13">
      <c r="A57" s="362" t="s">
        <v>307</v>
      </c>
      <c r="B57" s="394"/>
      <c r="C57" s="5"/>
      <c r="D57" s="6"/>
      <c r="E57" s="363"/>
      <c r="F57" s="364"/>
      <c r="G57" s="5"/>
      <c r="H57" s="6"/>
    </row>
    <row r="58" spans="1:13">
      <c r="A58" s="345" t="s">
        <v>308</v>
      </c>
      <c r="B58" s="392"/>
      <c r="C58" s="11"/>
      <c r="D58" s="12"/>
      <c r="E58" s="365" t="s">
        <v>380</v>
      </c>
      <c r="F58" s="346"/>
      <c r="G58" s="7"/>
      <c r="H58" s="8"/>
      <c r="M58" s="76"/>
    </row>
    <row r="59" spans="1:13">
      <c r="A59" s="345" t="s">
        <v>309</v>
      </c>
      <c r="B59" s="390" t="s">
        <v>78</v>
      </c>
      <c r="C59" s="9">
        <v>436</v>
      </c>
      <c r="D59" s="9">
        <v>270</v>
      </c>
      <c r="E59" s="347" t="s">
        <v>381</v>
      </c>
      <c r="F59" s="366"/>
      <c r="G59" s="366"/>
      <c r="H59" s="8"/>
    </row>
    <row r="60" spans="1:13">
      <c r="A60" s="345" t="s">
        <v>310</v>
      </c>
      <c r="B60" s="390" t="s">
        <v>80</v>
      </c>
      <c r="C60" s="9">
        <v>0</v>
      </c>
      <c r="D60" s="9">
        <v>0</v>
      </c>
      <c r="E60" s="347" t="s">
        <v>382</v>
      </c>
      <c r="F60" s="346" t="s">
        <v>79</v>
      </c>
      <c r="G60" s="9">
        <v>14761</v>
      </c>
      <c r="H60" s="9">
        <v>13252</v>
      </c>
      <c r="M60" s="76"/>
    </row>
    <row r="61" spans="1:13">
      <c r="A61" s="345" t="s">
        <v>311</v>
      </c>
      <c r="B61" s="390" t="s">
        <v>82</v>
      </c>
      <c r="C61" s="9">
        <v>5357</v>
      </c>
      <c r="D61" s="9">
        <v>1461</v>
      </c>
      <c r="E61" s="347" t="s">
        <v>383</v>
      </c>
      <c r="F61" s="346" t="s">
        <v>81</v>
      </c>
      <c r="G61" s="9">
        <v>22</v>
      </c>
      <c r="H61" s="9">
        <v>0</v>
      </c>
    </row>
    <row r="62" spans="1:13">
      <c r="A62" s="345" t="s">
        <v>312</v>
      </c>
      <c r="B62" s="390" t="s">
        <v>84</v>
      </c>
      <c r="C62" s="9">
        <v>4901</v>
      </c>
      <c r="D62" s="9">
        <v>3919</v>
      </c>
      <c r="E62" s="348" t="s">
        <v>384</v>
      </c>
      <c r="F62" s="346" t="s">
        <v>83</v>
      </c>
      <c r="G62" s="7">
        <f>SUM(G63:G69)</f>
        <v>83730</v>
      </c>
      <c r="H62" s="8">
        <f>SUM(H63:H69)</f>
        <v>73075</v>
      </c>
      <c r="M62" s="76"/>
    </row>
    <row r="63" spans="1:13">
      <c r="A63" s="345" t="s">
        <v>313</v>
      </c>
      <c r="B63" s="390" t="s">
        <v>86</v>
      </c>
      <c r="C63" s="9">
        <v>0</v>
      </c>
      <c r="D63" s="9">
        <v>0</v>
      </c>
      <c r="E63" s="348" t="s">
        <v>385</v>
      </c>
      <c r="F63" s="346" t="s">
        <v>85</v>
      </c>
      <c r="G63" s="9">
        <v>78</v>
      </c>
      <c r="H63" s="9">
        <v>2</v>
      </c>
    </row>
    <row r="64" spans="1:13">
      <c r="A64" s="345" t="s">
        <v>549</v>
      </c>
      <c r="B64" s="390" t="s">
        <v>88</v>
      </c>
      <c r="C64" s="9">
        <v>0</v>
      </c>
      <c r="D64" s="9">
        <v>0</v>
      </c>
      <c r="E64" s="347" t="s">
        <v>386</v>
      </c>
      <c r="F64" s="346" t="s">
        <v>87</v>
      </c>
      <c r="G64" s="9">
        <v>0</v>
      </c>
      <c r="H64" s="9">
        <v>0</v>
      </c>
      <c r="M64" s="76"/>
    </row>
    <row r="65" spans="1:13">
      <c r="A65" s="345" t="s">
        <v>314</v>
      </c>
      <c r="B65" s="391" t="s">
        <v>90</v>
      </c>
      <c r="C65" s="265">
        <f>SUM(C59:C64)</f>
        <v>10694</v>
      </c>
      <c r="D65" s="266">
        <f>SUM(D59:D64)</f>
        <v>5650</v>
      </c>
      <c r="E65" s="347" t="s">
        <v>387</v>
      </c>
      <c r="F65" s="346" t="s">
        <v>89</v>
      </c>
      <c r="G65" s="9">
        <v>50006</v>
      </c>
      <c r="H65" s="9">
        <v>58507</v>
      </c>
      <c r="I65" s="321"/>
      <c r="J65" s="321"/>
    </row>
    <row r="66" spans="1:13">
      <c r="A66" s="345"/>
      <c r="B66" s="391"/>
      <c r="C66" s="7"/>
      <c r="D66" s="8"/>
      <c r="E66" s="347" t="s">
        <v>388</v>
      </c>
      <c r="F66" s="346" t="s">
        <v>91</v>
      </c>
      <c r="G66" s="9">
        <v>17996</v>
      </c>
      <c r="H66" s="9">
        <v>1051</v>
      </c>
    </row>
    <row r="67" spans="1:13">
      <c r="A67" s="345" t="s">
        <v>315</v>
      </c>
      <c r="B67" s="392"/>
      <c r="C67" s="11"/>
      <c r="D67" s="12"/>
      <c r="E67" s="347" t="s">
        <v>389</v>
      </c>
      <c r="F67" s="346" t="s">
        <v>92</v>
      </c>
      <c r="G67" s="9">
        <v>4497</v>
      </c>
      <c r="H67" s="9">
        <v>3752</v>
      </c>
      <c r="I67" s="321"/>
      <c r="J67" s="321"/>
    </row>
    <row r="68" spans="1:13">
      <c r="A68" s="345" t="s">
        <v>316</v>
      </c>
      <c r="B68" s="390" t="s">
        <v>94</v>
      </c>
      <c r="C68" s="9">
        <v>6522</v>
      </c>
      <c r="D68" s="9">
        <v>5167</v>
      </c>
      <c r="E68" s="347" t="s">
        <v>390</v>
      </c>
      <c r="F68" s="346" t="s">
        <v>93</v>
      </c>
      <c r="G68" s="9">
        <v>749</v>
      </c>
      <c r="H68" s="9">
        <v>642</v>
      </c>
    </row>
    <row r="69" spans="1:13">
      <c r="A69" s="345" t="s">
        <v>317</v>
      </c>
      <c r="B69" s="390" t="s">
        <v>96</v>
      </c>
      <c r="C69" s="9">
        <v>90814</v>
      </c>
      <c r="D69" s="9">
        <v>77663</v>
      </c>
      <c r="E69" s="347" t="s">
        <v>391</v>
      </c>
      <c r="F69" s="346" t="s">
        <v>95</v>
      </c>
      <c r="G69" s="9">
        <v>10404</v>
      </c>
      <c r="H69" s="9">
        <v>9121</v>
      </c>
    </row>
    <row r="70" spans="1:13">
      <c r="A70" s="345" t="s">
        <v>318</v>
      </c>
      <c r="B70" s="390" t="s">
        <v>98</v>
      </c>
      <c r="C70" s="9">
        <v>994</v>
      </c>
      <c r="D70" s="9">
        <v>369</v>
      </c>
      <c r="E70" s="347" t="s">
        <v>392</v>
      </c>
      <c r="F70" s="346" t="s">
        <v>97</v>
      </c>
      <c r="G70" s="9">
        <v>2688</v>
      </c>
      <c r="H70" s="9">
        <v>4251</v>
      </c>
    </row>
    <row r="71" spans="1:13">
      <c r="A71" s="345" t="s">
        <v>319</v>
      </c>
      <c r="B71" s="390" t="s">
        <v>100</v>
      </c>
      <c r="C71" s="9">
        <v>0</v>
      </c>
      <c r="D71" s="9"/>
      <c r="E71" s="347" t="s">
        <v>393</v>
      </c>
      <c r="F71" s="346" t="s">
        <v>99</v>
      </c>
      <c r="G71" s="9">
        <v>33106</v>
      </c>
      <c r="H71" s="9">
        <v>11288</v>
      </c>
    </row>
    <row r="72" spans="1:13">
      <c r="A72" s="345" t="s">
        <v>320</v>
      </c>
      <c r="B72" s="390" t="s">
        <v>102</v>
      </c>
      <c r="C72" s="9">
        <v>0</v>
      </c>
      <c r="D72" s="9">
        <v>0</v>
      </c>
      <c r="E72" s="348" t="s">
        <v>394</v>
      </c>
      <c r="F72" s="346" t="s">
        <v>101</v>
      </c>
      <c r="G72" s="265">
        <f>G60+G61+G62+G70+G71</f>
        <v>134307</v>
      </c>
      <c r="H72" s="266">
        <f>H60+H61+H62+H70+H71</f>
        <v>101866</v>
      </c>
    </row>
    <row r="73" spans="1:13">
      <c r="A73" s="345" t="s">
        <v>321</v>
      </c>
      <c r="B73" s="390" t="s">
        <v>103</v>
      </c>
      <c r="C73" s="9">
        <v>1534</v>
      </c>
      <c r="D73" s="9">
        <v>1490</v>
      </c>
      <c r="E73" s="347" t="s">
        <v>395</v>
      </c>
      <c r="F73" s="350" t="s">
        <v>104</v>
      </c>
      <c r="G73" s="397">
        <v>2636</v>
      </c>
      <c r="H73" s="9">
        <v>2641</v>
      </c>
    </row>
    <row r="74" spans="1:13">
      <c r="A74" s="345" t="s">
        <v>322</v>
      </c>
      <c r="B74" s="390" t="s">
        <v>105</v>
      </c>
      <c r="C74" s="9">
        <v>0</v>
      </c>
      <c r="D74" s="9">
        <v>0</v>
      </c>
      <c r="E74" s="367"/>
      <c r="F74" s="368"/>
      <c r="G74" s="7"/>
      <c r="H74" s="13"/>
    </row>
    <row r="75" spans="1:13">
      <c r="A75" s="345" t="s">
        <v>323</v>
      </c>
      <c r="B75" s="390" t="s">
        <v>106</v>
      </c>
      <c r="C75" s="9">
        <v>359</v>
      </c>
      <c r="D75" s="9">
        <v>1274</v>
      </c>
      <c r="E75" s="347" t="s">
        <v>376</v>
      </c>
      <c r="F75" s="350" t="s">
        <v>107</v>
      </c>
      <c r="G75" s="397">
        <v>11258</v>
      </c>
      <c r="H75" s="9">
        <v>12507</v>
      </c>
    </row>
    <row r="76" spans="1:13">
      <c r="A76" s="345" t="s">
        <v>324</v>
      </c>
      <c r="B76" s="391" t="s">
        <v>108</v>
      </c>
      <c r="C76" s="265">
        <f>SUM(C68:C75)</f>
        <v>100223</v>
      </c>
      <c r="D76" s="266">
        <f>SUM(D68:D75)</f>
        <v>85963</v>
      </c>
      <c r="E76" s="380"/>
      <c r="F76" s="368"/>
      <c r="G76" s="7"/>
      <c r="H76" s="13"/>
    </row>
    <row r="77" spans="1:13">
      <c r="A77" s="345"/>
      <c r="B77" s="390"/>
      <c r="C77" s="7"/>
      <c r="D77" s="8"/>
      <c r="E77" s="347" t="s">
        <v>396</v>
      </c>
      <c r="F77" s="350" t="s">
        <v>109</v>
      </c>
      <c r="G77" s="397">
        <v>970</v>
      </c>
      <c r="H77" s="9">
        <v>725</v>
      </c>
    </row>
    <row r="78" spans="1:13">
      <c r="A78" s="345" t="s">
        <v>325</v>
      </c>
      <c r="B78" s="392"/>
      <c r="C78" s="11"/>
      <c r="D78" s="12"/>
      <c r="E78" s="347"/>
      <c r="F78" s="277"/>
      <c r="G78" s="277"/>
      <c r="H78" s="278"/>
      <c r="M78" s="76"/>
    </row>
    <row r="79" spans="1:13">
      <c r="A79" s="345" t="s">
        <v>326</v>
      </c>
      <c r="B79" s="390" t="s">
        <v>110</v>
      </c>
      <c r="C79" s="7">
        <f>SUM(C80:C82)</f>
        <v>0</v>
      </c>
      <c r="D79" s="8">
        <f>SUM(D80:D82)</f>
        <v>0</v>
      </c>
      <c r="E79" s="347" t="s">
        <v>397</v>
      </c>
      <c r="F79" s="351" t="s">
        <v>111</v>
      </c>
      <c r="G79" s="11">
        <f>G72+G73+G75+G77</f>
        <v>149171</v>
      </c>
      <c r="H79" s="12">
        <f>H72+H73+H75+H77</f>
        <v>117739</v>
      </c>
    </row>
    <row r="80" spans="1:13">
      <c r="A80" s="345" t="s">
        <v>293</v>
      </c>
      <c r="B80" s="390" t="s">
        <v>112</v>
      </c>
      <c r="C80" s="9"/>
      <c r="D80" s="10"/>
      <c r="E80" s="369"/>
      <c r="F80" s="368"/>
      <c r="G80" s="7"/>
      <c r="H80" s="13"/>
    </row>
    <row r="81" spans="1:13">
      <c r="A81" s="345" t="s">
        <v>327</v>
      </c>
      <c r="B81" s="390" t="s">
        <v>113</v>
      </c>
      <c r="C81" s="9"/>
      <c r="D81" s="10"/>
      <c r="E81" s="347"/>
      <c r="F81" s="370"/>
      <c r="G81" s="14"/>
      <c r="H81" s="15"/>
    </row>
    <row r="82" spans="1:13">
      <c r="A82" s="345" t="s">
        <v>295</v>
      </c>
      <c r="B82" s="390" t="s">
        <v>114</v>
      </c>
      <c r="C82" s="9"/>
      <c r="D82" s="10"/>
      <c r="E82" s="367"/>
      <c r="F82" s="14"/>
      <c r="G82" s="14"/>
      <c r="H82" s="15"/>
    </row>
    <row r="83" spans="1:13">
      <c r="A83" s="345" t="s">
        <v>328</v>
      </c>
      <c r="B83" s="390" t="s">
        <v>115</v>
      </c>
      <c r="C83" s="9"/>
      <c r="D83" s="10"/>
      <c r="E83" s="367"/>
      <c r="F83" s="14"/>
      <c r="G83" s="14"/>
      <c r="H83" s="15"/>
    </row>
    <row r="84" spans="1:13">
      <c r="A84" s="345" t="s">
        <v>329</v>
      </c>
      <c r="B84" s="390" t="s">
        <v>116</v>
      </c>
      <c r="C84" s="9"/>
      <c r="D84" s="10"/>
      <c r="E84" s="367"/>
      <c r="F84" s="14"/>
      <c r="G84" s="14"/>
      <c r="H84" s="15"/>
    </row>
    <row r="85" spans="1:13">
      <c r="A85" s="345" t="s">
        <v>330</v>
      </c>
      <c r="B85" s="391" t="s">
        <v>117</v>
      </c>
      <c r="C85" s="265">
        <f>C84+C83+C79</f>
        <v>0</v>
      </c>
      <c r="D85" s="266">
        <f>D84+D83+D79</f>
        <v>0</v>
      </c>
      <c r="E85" s="367"/>
      <c r="F85" s="14"/>
      <c r="G85" s="14"/>
      <c r="H85" s="15"/>
    </row>
    <row r="86" spans="1:13">
      <c r="A86" s="345"/>
      <c r="B86" s="391"/>
      <c r="C86" s="7"/>
      <c r="D86" s="8"/>
      <c r="E86" s="367"/>
      <c r="F86" s="14"/>
      <c r="G86" s="14"/>
      <c r="H86" s="15"/>
      <c r="M86" s="76"/>
    </row>
    <row r="87" spans="1:13">
      <c r="A87" s="345" t="s">
        <v>331</v>
      </c>
      <c r="B87" s="390"/>
      <c r="C87" s="7"/>
      <c r="D87" s="8"/>
      <c r="E87" s="367"/>
      <c r="F87" s="14"/>
      <c r="G87" s="14"/>
      <c r="H87" s="15"/>
    </row>
    <row r="88" spans="1:13">
      <c r="A88" s="345" t="s">
        <v>332</v>
      </c>
      <c r="B88" s="390" t="s">
        <v>118</v>
      </c>
      <c r="C88" s="9">
        <v>1</v>
      </c>
      <c r="D88" s="9">
        <v>2</v>
      </c>
      <c r="E88" s="367"/>
      <c r="F88" s="14"/>
      <c r="G88" s="14"/>
      <c r="H88" s="15"/>
      <c r="M88" s="76"/>
    </row>
    <row r="89" spans="1:13">
      <c r="A89" s="345" t="s">
        <v>333</v>
      </c>
      <c r="B89" s="390" t="s">
        <v>119</v>
      </c>
      <c r="C89" s="9">
        <v>50095</v>
      </c>
      <c r="D89" s="9">
        <v>24883</v>
      </c>
      <c r="E89" s="367"/>
      <c r="F89" s="14"/>
      <c r="G89" s="14"/>
      <c r="H89" s="15"/>
    </row>
    <row r="90" spans="1:13">
      <c r="A90" s="345" t="s">
        <v>334</v>
      </c>
      <c r="B90" s="390" t="s">
        <v>120</v>
      </c>
      <c r="C90" s="9">
        <v>0</v>
      </c>
      <c r="D90" s="9">
        <v>0</v>
      </c>
      <c r="E90" s="367"/>
      <c r="F90" s="14"/>
      <c r="G90" s="14"/>
      <c r="H90" s="15"/>
      <c r="M90" s="76"/>
    </row>
    <row r="91" spans="1:13">
      <c r="A91" s="345" t="s">
        <v>335</v>
      </c>
      <c r="B91" s="390" t="s">
        <v>121</v>
      </c>
      <c r="C91" s="9">
        <v>1</v>
      </c>
      <c r="D91" s="9">
        <v>94</v>
      </c>
      <c r="E91" s="367"/>
      <c r="F91" s="14"/>
      <c r="G91" s="14"/>
      <c r="H91" s="15"/>
    </row>
    <row r="92" spans="1:13">
      <c r="A92" s="345" t="s">
        <v>336</v>
      </c>
      <c r="B92" s="391" t="s">
        <v>122</v>
      </c>
      <c r="C92" s="265">
        <f>SUM(C88:C91)</f>
        <v>50097</v>
      </c>
      <c r="D92" s="266">
        <f>SUM(D88:D91)</f>
        <v>24979</v>
      </c>
      <c r="E92" s="367"/>
      <c r="F92" s="14"/>
      <c r="G92" s="14"/>
      <c r="H92" s="15"/>
      <c r="M92" s="76"/>
    </row>
    <row r="93" spans="1:13">
      <c r="A93" s="345" t="s">
        <v>337</v>
      </c>
      <c r="B93" s="391" t="s">
        <v>123</v>
      </c>
      <c r="C93" s="397">
        <v>11488</v>
      </c>
      <c r="D93" s="9">
        <v>13235</v>
      </c>
      <c r="E93" s="367"/>
      <c r="F93" s="14"/>
      <c r="G93" s="14"/>
      <c r="H93" s="15"/>
    </row>
    <row r="94" spans="1:13" ht="15.6" thickBot="1">
      <c r="A94" s="371" t="s">
        <v>338</v>
      </c>
      <c r="B94" s="395" t="s">
        <v>124</v>
      </c>
      <c r="C94" s="267">
        <f>C65+C76+C85+C92+C93</f>
        <v>172502</v>
      </c>
      <c r="D94" s="268">
        <f>D65+D76+D85+D92+D93</f>
        <v>129827</v>
      </c>
      <c r="E94" s="372"/>
      <c r="F94" s="16"/>
      <c r="G94" s="16"/>
      <c r="H94" s="17"/>
      <c r="M94" s="76"/>
    </row>
    <row r="95" spans="1:13" ht="15.6" thickBot="1">
      <c r="A95" s="373" t="s">
        <v>339</v>
      </c>
      <c r="B95" s="396" t="s">
        <v>125</v>
      </c>
      <c r="C95" s="374">
        <f>C94+C56</f>
        <v>215870</v>
      </c>
      <c r="D95" s="375">
        <f>D94+D56</f>
        <v>176625</v>
      </c>
      <c r="E95" s="376" t="s">
        <v>398</v>
      </c>
      <c r="F95" s="377" t="s">
        <v>126</v>
      </c>
      <c r="G95" s="374">
        <f>G37+G40+G56+G79+G83</f>
        <v>215870</v>
      </c>
      <c r="H95" s="375">
        <f>H37+H40+H56+H79+H83</f>
        <v>176625</v>
      </c>
    </row>
    <row r="96" spans="1:13" s="75" customFormat="1">
      <c r="A96" s="71"/>
      <c r="B96" s="71"/>
      <c r="C96" s="71"/>
      <c r="D96" s="71"/>
      <c r="E96" s="72"/>
      <c r="F96" s="73"/>
      <c r="G96" s="74"/>
      <c r="M96" s="76"/>
    </row>
    <row r="97" spans="1:13" s="75" customFormat="1">
      <c r="A97" s="70"/>
      <c r="B97" s="71"/>
      <c r="C97" s="323"/>
      <c r="D97" s="323"/>
      <c r="E97" s="72"/>
      <c r="F97" s="73"/>
      <c r="G97" s="320"/>
      <c r="H97" s="321"/>
      <c r="M97" s="76"/>
    </row>
    <row r="98" spans="1:13" s="75" customFormat="1">
      <c r="A98" s="383" t="s">
        <v>554</v>
      </c>
      <c r="B98" s="398">
        <f>Title!B11</f>
        <v>46083</v>
      </c>
      <c r="C98" s="398"/>
      <c r="D98" s="398"/>
      <c r="E98" s="398"/>
      <c r="F98" s="398"/>
      <c r="G98" s="398"/>
      <c r="H98" s="398"/>
      <c r="M98" s="76"/>
    </row>
    <row r="99" spans="1:13" s="75" customFormat="1">
      <c r="A99" s="74"/>
      <c r="B99" s="74"/>
      <c r="C99" s="74"/>
      <c r="D99" s="74"/>
      <c r="E99" s="74"/>
      <c r="F99" s="73"/>
      <c r="G99" s="74"/>
    </row>
    <row r="100" spans="1:13" s="75" customFormat="1">
      <c r="A100" s="383"/>
      <c r="B100" s="262"/>
      <c r="E100" s="72"/>
      <c r="F100" s="73"/>
      <c r="G100" s="74"/>
    </row>
    <row r="101" spans="1:13" s="75" customFormat="1">
      <c r="A101" s="383" t="s">
        <v>553</v>
      </c>
      <c r="B101" s="382" t="s">
        <v>547</v>
      </c>
      <c r="C101" s="74"/>
      <c r="D101" s="74"/>
      <c r="E101" s="74"/>
      <c r="F101" s="73"/>
      <c r="G101" s="74"/>
    </row>
    <row r="102" spans="1:13" s="75" customFormat="1">
      <c r="A102" s="383"/>
      <c r="B102" s="264"/>
      <c r="E102" s="72"/>
      <c r="F102" s="73"/>
      <c r="G102" s="74"/>
      <c r="M102" s="76"/>
    </row>
    <row r="103" spans="1:13" s="75" customFormat="1">
      <c r="A103" s="382"/>
      <c r="B103" s="263"/>
      <c r="C103" s="74"/>
      <c r="D103" s="74"/>
      <c r="E103" s="74"/>
      <c r="F103" s="73"/>
      <c r="G103" s="74"/>
    </row>
    <row r="104" spans="1:13" s="75" customFormat="1">
      <c r="A104" s="383" t="s">
        <v>555</v>
      </c>
      <c r="B104" s="382" t="s">
        <v>556</v>
      </c>
      <c r="E104" s="72"/>
      <c r="F104" s="73"/>
      <c r="G104" s="74"/>
      <c r="M104" s="76"/>
    </row>
    <row r="105" spans="1:13" s="75" customFormat="1">
      <c r="A105" s="74"/>
      <c r="B105" s="74"/>
      <c r="C105" s="74"/>
      <c r="D105" s="74"/>
      <c r="E105" s="74"/>
      <c r="F105" s="73"/>
      <c r="G105" s="74"/>
    </row>
    <row r="106" spans="1:13" s="75" customFormat="1">
      <c r="E106" s="72"/>
      <c r="F106" s="73"/>
      <c r="G106" s="74"/>
    </row>
    <row r="107" spans="1:13" s="75" customFormat="1">
      <c r="A107" s="74"/>
      <c r="B107" s="74"/>
      <c r="C107" s="74"/>
      <c r="D107" s="74"/>
      <c r="E107" s="74"/>
      <c r="F107" s="73"/>
      <c r="G107" s="74"/>
    </row>
    <row r="108" spans="1:13" s="75" customFormat="1">
      <c r="E108" s="72"/>
      <c r="F108" s="73"/>
      <c r="G108" s="74"/>
      <c r="M108" s="76"/>
    </row>
    <row r="109" spans="1:13" s="75" customFormat="1">
      <c r="A109" s="74"/>
      <c r="B109" s="74"/>
      <c r="C109" s="74"/>
      <c r="D109" s="74"/>
      <c r="E109" s="74"/>
      <c r="F109" s="73"/>
      <c r="G109" s="74"/>
    </row>
    <row r="110" spans="1:13" s="75" customFormat="1">
      <c r="E110" s="72"/>
      <c r="F110" s="73"/>
      <c r="G110" s="74"/>
      <c r="M110" s="76"/>
    </row>
    <row r="111" spans="1:13" s="75" customFormat="1">
      <c r="A111" s="74"/>
      <c r="B111" s="74"/>
      <c r="C111" s="74"/>
      <c r="D111" s="74"/>
      <c r="E111" s="74"/>
      <c r="F111" s="73"/>
      <c r="G111" s="74"/>
    </row>
    <row r="112" spans="1:13" s="75" customFormat="1">
      <c r="E112" s="74"/>
      <c r="F112" s="73"/>
      <c r="G112" s="74"/>
      <c r="M112" s="76"/>
    </row>
    <row r="113" spans="1:13" s="75" customFormat="1">
      <c r="A113" s="74"/>
      <c r="B113" s="74"/>
      <c r="C113" s="74"/>
      <c r="D113" s="74"/>
      <c r="E113" s="74"/>
      <c r="F113" s="73"/>
      <c r="G113" s="74"/>
    </row>
    <row r="114" spans="1:13" s="75" customFormat="1">
      <c r="E114" s="74"/>
      <c r="F114" s="73"/>
      <c r="G114" s="74"/>
      <c r="M114" s="76"/>
    </row>
    <row r="115" spans="1:13" s="75" customFormat="1">
      <c r="A115" s="74"/>
      <c r="B115" s="74"/>
      <c r="C115" s="74"/>
      <c r="D115" s="74"/>
      <c r="E115" s="74"/>
      <c r="F115" s="73"/>
      <c r="G115" s="74"/>
    </row>
    <row r="116" spans="1:13" s="75" customFormat="1">
      <c r="E116" s="74"/>
      <c r="F116" s="73"/>
      <c r="G116" s="74"/>
      <c r="M116" s="76"/>
    </row>
    <row r="117" spans="1:13" s="75" customFormat="1">
      <c r="A117" s="74"/>
      <c r="B117" s="74"/>
      <c r="C117" s="74"/>
      <c r="D117" s="74"/>
      <c r="E117" s="74"/>
      <c r="F117" s="73"/>
      <c r="G117" s="74"/>
    </row>
    <row r="118" spans="1:13" s="75" customFormat="1">
      <c r="E118" s="72"/>
      <c r="F118" s="73"/>
      <c r="G118" s="74"/>
      <c r="M118" s="76"/>
    </row>
    <row r="119" spans="1:13" s="75" customFormat="1">
      <c r="A119" s="74"/>
      <c r="B119" s="74"/>
      <c r="C119" s="74"/>
      <c r="D119" s="74"/>
      <c r="E119" s="74"/>
      <c r="F119" s="73"/>
      <c r="G119" s="74"/>
    </row>
    <row r="120" spans="1:13" s="75" customFormat="1">
      <c r="E120" s="72"/>
      <c r="F120" s="73"/>
      <c r="G120" s="74"/>
      <c r="M120" s="76"/>
    </row>
    <row r="121" spans="1:13" s="75" customFormat="1">
      <c r="A121" s="74"/>
      <c r="B121" s="74"/>
      <c r="C121" s="74"/>
      <c r="D121" s="74"/>
      <c r="E121" s="74"/>
      <c r="F121" s="73"/>
      <c r="G121" s="74"/>
    </row>
    <row r="122" spans="1:13" s="75" customFormat="1">
      <c r="E122" s="72"/>
      <c r="F122" s="73"/>
      <c r="G122" s="74"/>
      <c r="M122" s="76"/>
    </row>
    <row r="123" spans="1:13" s="75" customFormat="1">
      <c r="A123" s="74"/>
      <c r="B123" s="74"/>
      <c r="C123" s="74"/>
      <c r="D123" s="74"/>
      <c r="E123" s="74"/>
      <c r="F123" s="73"/>
      <c r="G123" s="74"/>
    </row>
    <row r="124" spans="1:13" s="75" customFormat="1">
      <c r="E124" s="72"/>
      <c r="F124" s="73"/>
      <c r="G124" s="74"/>
      <c r="M124" s="76"/>
    </row>
    <row r="125" spans="1:13" s="75" customFormat="1">
      <c r="A125" s="74"/>
      <c r="B125" s="74"/>
      <c r="C125" s="74"/>
      <c r="D125" s="74"/>
      <c r="E125" s="74"/>
      <c r="F125" s="73"/>
      <c r="G125" s="74"/>
    </row>
    <row r="126" spans="1:13" s="75" customFormat="1">
      <c r="E126" s="72"/>
      <c r="F126" s="73"/>
      <c r="G126" s="74"/>
    </row>
    <row r="127" spans="1:13" s="75" customFormat="1">
      <c r="A127" s="74"/>
      <c r="B127" s="74"/>
      <c r="C127" s="74"/>
      <c r="D127" s="74"/>
      <c r="E127" s="74"/>
      <c r="F127" s="73"/>
      <c r="G127" s="74"/>
    </row>
    <row r="128" spans="1:13" s="75" customFormat="1">
      <c r="E128" s="72"/>
      <c r="F128" s="73"/>
      <c r="G128" s="74"/>
    </row>
    <row r="129" spans="1:18" s="75" customFormat="1">
      <c r="A129" s="74"/>
      <c r="B129" s="74"/>
      <c r="C129" s="74"/>
      <c r="D129" s="74"/>
      <c r="E129" s="74"/>
      <c r="F129" s="73"/>
      <c r="G129" s="74"/>
    </row>
    <row r="130" spans="1:18" s="75" customFormat="1">
      <c r="E130" s="72"/>
      <c r="F130" s="73"/>
      <c r="G130" s="74"/>
    </row>
    <row r="131" spans="1:18" s="75" customFormat="1">
      <c r="A131" s="74"/>
      <c r="B131" s="74"/>
      <c r="C131" s="74"/>
      <c r="D131" s="74"/>
      <c r="E131" s="74"/>
      <c r="F131" s="73"/>
      <c r="G131" s="74"/>
    </row>
    <row r="132" spans="1:18">
      <c r="A132" s="4"/>
      <c r="B132" s="4"/>
      <c r="C132" s="4"/>
      <c r="D132" s="4"/>
      <c r="E132" s="20"/>
      <c r="M132" s="76"/>
    </row>
    <row r="134" spans="1:18">
      <c r="A134" s="4"/>
      <c r="B134" s="4"/>
      <c r="C134" s="4"/>
      <c r="D134" s="4"/>
      <c r="M134" s="76"/>
    </row>
    <row r="136" spans="1:18">
      <c r="A136" s="4"/>
      <c r="B136" s="4"/>
      <c r="C136" s="4"/>
      <c r="D136" s="4"/>
      <c r="M136" s="76"/>
    </row>
    <row r="142" spans="1:18">
      <c r="A142" s="4"/>
      <c r="B142" s="4"/>
      <c r="C142" s="4"/>
      <c r="D142" s="4"/>
      <c r="E142" s="20"/>
    </row>
    <row r="144" spans="1:18" s="18" customFormat="1">
      <c r="A144" s="19"/>
      <c r="B144" s="19"/>
      <c r="C144" s="19"/>
      <c r="D144" s="19"/>
      <c r="E144" s="20"/>
      <c r="G144" s="19"/>
      <c r="H144" s="4"/>
      <c r="I144" s="75"/>
      <c r="J144" s="75"/>
      <c r="K144" s="75"/>
      <c r="L144" s="75"/>
      <c r="M144" s="75"/>
      <c r="N144" s="75"/>
      <c r="O144" s="75"/>
      <c r="P144" s="75"/>
      <c r="Q144" s="75"/>
      <c r="R144" s="4"/>
    </row>
    <row r="146" spans="1:18" s="18" customFormat="1">
      <c r="A146" s="19"/>
      <c r="B146" s="19"/>
      <c r="C146" s="19"/>
      <c r="D146" s="19"/>
      <c r="E146" s="20"/>
      <c r="G146" s="19"/>
      <c r="H146" s="4"/>
      <c r="I146" s="75"/>
      <c r="J146" s="75"/>
      <c r="K146" s="75"/>
      <c r="L146" s="75"/>
      <c r="M146" s="75"/>
      <c r="N146" s="75"/>
      <c r="O146" s="75"/>
      <c r="P146" s="75"/>
      <c r="Q146" s="75"/>
      <c r="R146" s="4"/>
    </row>
    <row r="148" spans="1:18" s="18" customFormat="1">
      <c r="A148" s="19"/>
      <c r="B148" s="19"/>
      <c r="C148" s="19"/>
      <c r="D148" s="19"/>
      <c r="E148" s="20"/>
      <c r="G148" s="19"/>
      <c r="H148" s="4"/>
      <c r="I148" s="75"/>
      <c r="J148" s="75"/>
      <c r="K148" s="75"/>
      <c r="L148" s="75"/>
      <c r="M148" s="75"/>
      <c r="N148" s="75"/>
      <c r="O148" s="75"/>
      <c r="P148" s="75"/>
      <c r="Q148" s="75"/>
      <c r="R148" s="4"/>
    </row>
    <row r="150" spans="1:18" s="18" customFormat="1">
      <c r="A150" s="19"/>
      <c r="B150" s="19"/>
      <c r="C150" s="19"/>
      <c r="D150" s="19"/>
      <c r="E150" s="20"/>
      <c r="G150" s="19"/>
      <c r="H150" s="4"/>
      <c r="I150" s="75"/>
      <c r="J150" s="75"/>
      <c r="K150" s="75"/>
      <c r="L150" s="75"/>
      <c r="M150" s="75"/>
      <c r="N150" s="75"/>
      <c r="O150" s="75"/>
      <c r="P150" s="75"/>
      <c r="Q150" s="75"/>
      <c r="R150" s="4"/>
    </row>
    <row r="158" spans="1:18" s="18" customFormat="1">
      <c r="A158" s="19"/>
      <c r="B158" s="19"/>
      <c r="C158" s="19"/>
      <c r="D158" s="19"/>
      <c r="E158" s="20"/>
      <c r="G158" s="19"/>
      <c r="H158" s="4"/>
      <c r="I158" s="75"/>
      <c r="J158" s="75"/>
      <c r="K158" s="75"/>
      <c r="L158" s="75"/>
      <c r="M158" s="75"/>
      <c r="N158" s="75"/>
      <c r="O158" s="75"/>
      <c r="P158" s="75"/>
      <c r="Q158" s="75"/>
      <c r="R158" s="4"/>
    </row>
    <row r="160" spans="1:18" s="18" customFormat="1">
      <c r="A160" s="19"/>
      <c r="B160" s="19"/>
      <c r="C160" s="19"/>
      <c r="D160" s="19"/>
      <c r="E160" s="20"/>
      <c r="G160" s="19"/>
      <c r="H160" s="4"/>
      <c r="I160" s="75"/>
      <c r="J160" s="75"/>
      <c r="K160" s="75"/>
      <c r="L160" s="75"/>
      <c r="M160" s="75"/>
      <c r="N160" s="75"/>
      <c r="O160" s="75"/>
      <c r="P160" s="75"/>
      <c r="Q160" s="75"/>
      <c r="R160" s="4"/>
    </row>
    <row r="162" spans="1:18" s="18" customFormat="1">
      <c r="A162" s="19"/>
      <c r="B162" s="19"/>
      <c r="C162" s="19"/>
      <c r="D162" s="19"/>
      <c r="E162" s="20"/>
      <c r="G162" s="19"/>
      <c r="H162" s="4"/>
      <c r="I162" s="75"/>
      <c r="J162" s="75"/>
      <c r="K162" s="75"/>
      <c r="L162" s="75"/>
      <c r="M162" s="75"/>
      <c r="N162" s="75"/>
      <c r="O162" s="75"/>
      <c r="P162" s="75"/>
      <c r="Q162" s="75"/>
      <c r="R162" s="4"/>
    </row>
    <row r="164" spans="1:18" s="18" customFormat="1">
      <c r="A164" s="19"/>
      <c r="B164" s="19"/>
      <c r="C164" s="19"/>
      <c r="D164" s="19"/>
      <c r="E164" s="20"/>
      <c r="G164" s="19"/>
      <c r="H164" s="4"/>
      <c r="I164" s="75"/>
      <c r="J164" s="75"/>
      <c r="K164" s="75"/>
      <c r="L164" s="75"/>
      <c r="M164" s="75"/>
      <c r="N164" s="75"/>
      <c r="O164" s="75"/>
      <c r="P164" s="75"/>
      <c r="Q164" s="75"/>
      <c r="R164" s="4"/>
    </row>
    <row r="168" spans="1:18" s="18" customFormat="1">
      <c r="A168" s="19"/>
      <c r="B168" s="19"/>
      <c r="C168" s="19"/>
      <c r="D168" s="19"/>
      <c r="E168" s="20"/>
      <c r="G168" s="19"/>
      <c r="H168" s="4"/>
      <c r="I168" s="75"/>
      <c r="J168" s="75"/>
      <c r="K168" s="75"/>
      <c r="L168" s="75"/>
      <c r="M168" s="75"/>
      <c r="N168" s="75"/>
      <c r="O168" s="75"/>
      <c r="P168" s="75"/>
      <c r="Q168" s="75"/>
      <c r="R168" s="4"/>
    </row>
  </sheetData>
  <mergeCells count="1">
    <mergeCell ref="B98:H98"/>
  </mergeCells>
  <dataValidations count="4"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3:H33 G30:H30 G32" xr:uid="{00000000-0002-0000-0100-000000000000}">
      <formula1>-99999999999</formula1>
      <formula2>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E8A62EA8-DECF-408E-97D4-98DE056ECBEF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00000000-0002-0000-0100-000002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54:D55 C36:D39 C41:D45 C12:D19 C48:D51 G73:H73 C21:D22 G75:H75 C24:D27 C31:D31 G63:H71 G60:H61 G77:H77" xr:uid="{00000000-0002-0000-0100-000003000000}">
      <formula1>0</formula1>
      <formula2>9999999999999990</formula2>
    </dataValidation>
  </dataValidations>
  <pageMargins left="0.70866141732283472" right="0.70866141732283472" top="0.74803149606299213" bottom="0.74803149606299213" header="0.31496062992125984" footer="0.31496062992125984"/>
  <pageSetup paperSize="9" scale="53" fitToHeight="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70"/>
  <sheetViews>
    <sheetView showGridLines="0" view="pageBreakPreview" zoomScale="80" zoomScaleNormal="75" zoomScaleSheetLayoutView="80" workbookViewId="0">
      <pane xSplit="2" ySplit="9" topLeftCell="C26" activePane="bottomRight" state="frozen"/>
      <selection activeCell="B21" sqref="B21"/>
      <selection pane="topRight" activeCell="B21" sqref="B21"/>
      <selection pane="bottomLeft" activeCell="B21" sqref="B21"/>
      <selection pane="bottomRight" activeCell="B21" sqref="B21"/>
    </sheetView>
  </sheetViews>
  <sheetFormatPr defaultColWidth="9.3984375" defaultRowHeight="15.3"/>
  <cols>
    <col min="1" max="1" width="50.59765625" style="22" customWidth="1"/>
    <col min="2" max="2" width="10.59765625" style="22" customWidth="1"/>
    <col min="3" max="3" width="15.5" style="21" customWidth="1"/>
    <col min="4" max="4" width="15.59765625" style="21" customWidth="1"/>
    <col min="5" max="5" width="50.59765625" style="22" customWidth="1"/>
    <col min="6" max="6" width="10.59765625" style="22" customWidth="1"/>
    <col min="7" max="8" width="15.59765625" style="21" customWidth="1"/>
    <col min="9" max="21" width="9.3984375" style="108"/>
    <col min="22" max="16384" width="9.3984375" style="21"/>
  </cols>
  <sheetData>
    <row r="1" spans="1:8" s="108" customFormat="1">
      <c r="A1" s="66" t="s">
        <v>457</v>
      </c>
      <c r="B1" s="176"/>
      <c r="C1" s="176"/>
      <c r="D1" s="176"/>
      <c r="E1" s="200"/>
      <c r="F1" s="192"/>
      <c r="G1" s="77"/>
      <c r="H1" s="77"/>
    </row>
    <row r="2" spans="1:8" s="108" customFormat="1">
      <c r="A2" s="67" t="s">
        <v>544</v>
      </c>
      <c r="B2" s="387"/>
      <c r="C2" s="80"/>
      <c r="D2" s="80"/>
      <c r="E2" s="200"/>
      <c r="F2" s="192"/>
      <c r="G2" s="77"/>
      <c r="H2" s="77"/>
    </row>
    <row r="3" spans="1:8" s="108" customFormat="1">
      <c r="A3" s="176"/>
      <c r="B3" s="78"/>
      <c r="C3" s="78"/>
      <c r="D3" s="78"/>
      <c r="E3" s="200"/>
      <c r="F3" s="191"/>
      <c r="G3" s="77"/>
      <c r="H3" s="77"/>
    </row>
    <row r="4" spans="1:8" s="108" customFormat="1">
      <c r="A4" s="303" t="str">
        <f>+Title!B14</f>
        <v>Telelink Business Services Group AD</v>
      </c>
      <c r="B4" s="78"/>
      <c r="C4" s="78"/>
      <c r="D4" s="78"/>
      <c r="E4" s="200"/>
      <c r="F4" s="179"/>
      <c r="G4" s="201"/>
      <c r="H4" s="202"/>
    </row>
    <row r="5" spans="1:8" s="108" customFormat="1">
      <c r="A5" s="69">
        <f>+Title!B16</f>
        <v>205744019</v>
      </c>
      <c r="B5" s="79"/>
      <c r="C5" s="203"/>
      <c r="D5" s="203"/>
      <c r="E5" s="77"/>
      <c r="F5" s="184"/>
      <c r="G5" s="185"/>
    </row>
    <row r="6" spans="1:8" s="108" customFormat="1">
      <c r="A6" s="304">
        <f>+Title!B10</f>
        <v>46022</v>
      </c>
      <c r="B6" s="80"/>
      <c r="C6" s="80"/>
      <c r="D6" s="328"/>
      <c r="E6" s="77"/>
      <c r="F6" s="184"/>
      <c r="G6" s="187"/>
    </row>
    <row r="7" spans="1:8" s="108" customFormat="1" ht="15.6" thickBot="1">
      <c r="A7" s="204"/>
      <c r="B7" s="77"/>
      <c r="C7" s="212"/>
      <c r="D7" s="212"/>
      <c r="E7" s="104"/>
      <c r="F7" s="104"/>
      <c r="G7" s="213"/>
      <c r="H7" s="190" t="s">
        <v>536</v>
      </c>
    </row>
    <row r="8" spans="1:8">
      <c r="A8" s="118" t="s">
        <v>399</v>
      </c>
      <c r="B8" s="90" t="s">
        <v>258</v>
      </c>
      <c r="C8" s="65" t="s">
        <v>259</v>
      </c>
      <c r="D8" s="81" t="s">
        <v>260</v>
      </c>
      <c r="E8" s="109" t="s">
        <v>400</v>
      </c>
      <c r="F8" s="3" t="s">
        <v>258</v>
      </c>
      <c r="G8" s="65" t="s">
        <v>259</v>
      </c>
      <c r="H8" s="81" t="s">
        <v>260</v>
      </c>
    </row>
    <row r="9" spans="1:8" ht="15.6" thickBot="1">
      <c r="A9" s="166" t="s">
        <v>1</v>
      </c>
      <c r="B9" s="161"/>
      <c r="C9" s="162">
        <v>1</v>
      </c>
      <c r="D9" s="163">
        <v>2</v>
      </c>
      <c r="E9" s="161" t="s">
        <v>1</v>
      </c>
      <c r="F9" s="162" t="s">
        <v>2</v>
      </c>
      <c r="G9" s="162">
        <v>1</v>
      </c>
      <c r="H9" s="163">
        <v>2</v>
      </c>
    </row>
    <row r="10" spans="1:8">
      <c r="A10" s="164" t="s">
        <v>401</v>
      </c>
      <c r="B10" s="165"/>
      <c r="C10" s="285"/>
      <c r="D10" s="286"/>
      <c r="E10" s="159" t="s">
        <v>432</v>
      </c>
      <c r="F10" s="160"/>
      <c r="G10" s="299"/>
      <c r="H10" s="300"/>
    </row>
    <row r="11" spans="1:8">
      <c r="A11" s="113" t="s">
        <v>402</v>
      </c>
      <c r="B11" s="111"/>
      <c r="C11" s="287"/>
      <c r="D11" s="288"/>
      <c r="E11" s="129" t="s">
        <v>433</v>
      </c>
      <c r="F11" s="24"/>
      <c r="G11" s="287"/>
      <c r="H11" s="288"/>
    </row>
    <row r="12" spans="1:8">
      <c r="A12" s="112" t="s">
        <v>309</v>
      </c>
      <c r="B12" s="136" t="s">
        <v>127</v>
      </c>
      <c r="C12" s="26">
        <v>1020</v>
      </c>
      <c r="D12" s="26">
        <v>970</v>
      </c>
      <c r="E12" s="130" t="s">
        <v>434</v>
      </c>
      <c r="F12" s="28" t="s">
        <v>128</v>
      </c>
      <c r="G12" s="26">
        <v>0</v>
      </c>
      <c r="H12" s="26">
        <v>0</v>
      </c>
    </row>
    <row r="13" spans="1:8">
      <c r="A13" s="112" t="s">
        <v>403</v>
      </c>
      <c r="B13" s="136" t="s">
        <v>129</v>
      </c>
      <c r="C13" s="26">
        <v>96544</v>
      </c>
      <c r="D13" s="26">
        <v>81585</v>
      </c>
      <c r="E13" s="130" t="s">
        <v>435</v>
      </c>
      <c r="F13" s="28" t="s">
        <v>130</v>
      </c>
      <c r="G13" s="26">
        <v>126789</v>
      </c>
      <c r="H13" s="26">
        <v>96082</v>
      </c>
    </row>
    <row r="14" spans="1:8">
      <c r="A14" s="112" t="s">
        <v>404</v>
      </c>
      <c r="B14" s="136" t="s">
        <v>131</v>
      </c>
      <c r="C14" s="26">
        <v>7206</v>
      </c>
      <c r="D14" s="26">
        <v>5953</v>
      </c>
      <c r="E14" s="130" t="s">
        <v>436</v>
      </c>
      <c r="F14" s="28" t="s">
        <v>132</v>
      </c>
      <c r="G14" s="26">
        <v>156362</v>
      </c>
      <c r="H14" s="26">
        <v>126891</v>
      </c>
    </row>
    <row r="15" spans="1:8">
      <c r="A15" s="112" t="s">
        <v>405</v>
      </c>
      <c r="B15" s="136" t="s">
        <v>133</v>
      </c>
      <c r="C15" s="26">
        <v>37065</v>
      </c>
      <c r="D15" s="26">
        <v>35340</v>
      </c>
      <c r="E15" s="130" t="s">
        <v>392</v>
      </c>
      <c r="F15" s="28" t="s">
        <v>134</v>
      </c>
      <c r="G15" s="26">
        <v>96</v>
      </c>
      <c r="H15" s="26">
        <v>1117</v>
      </c>
    </row>
    <row r="16" spans="1:8">
      <c r="A16" s="112" t="s">
        <v>406</v>
      </c>
      <c r="B16" s="136" t="s">
        <v>135</v>
      </c>
      <c r="C16" s="26">
        <v>4365</v>
      </c>
      <c r="D16" s="26">
        <v>4102</v>
      </c>
      <c r="E16" s="131" t="s">
        <v>437</v>
      </c>
      <c r="F16" s="29" t="s">
        <v>136</v>
      </c>
      <c r="G16" s="289">
        <f>SUM(G12:G15)</f>
        <v>283247</v>
      </c>
      <c r="H16" s="290">
        <f>SUM(H12:H15)</f>
        <v>224090</v>
      </c>
    </row>
    <row r="17" spans="1:8">
      <c r="A17" s="112" t="s">
        <v>407</v>
      </c>
      <c r="B17" s="136" t="s">
        <v>137</v>
      </c>
      <c r="C17" s="26">
        <v>81488</v>
      </c>
      <c r="D17" s="26">
        <v>66328</v>
      </c>
      <c r="E17" s="130"/>
      <c r="F17" s="30"/>
      <c r="G17" s="287"/>
      <c r="H17" s="288"/>
    </row>
    <row r="18" spans="1:8" ht="30.6">
      <c r="A18" s="112" t="s">
        <v>538</v>
      </c>
      <c r="B18" s="136" t="s">
        <v>138</v>
      </c>
      <c r="C18" s="26">
        <v>-1131</v>
      </c>
      <c r="D18" s="26">
        <v>1672</v>
      </c>
      <c r="E18" s="129" t="s">
        <v>539</v>
      </c>
      <c r="F18" s="31" t="s">
        <v>139</v>
      </c>
      <c r="G18" s="26">
        <v>566</v>
      </c>
      <c r="H18" s="32">
        <v>705</v>
      </c>
    </row>
    <row r="19" spans="1:8">
      <c r="A19" s="112" t="s">
        <v>408</v>
      </c>
      <c r="B19" s="136" t="s">
        <v>140</v>
      </c>
      <c r="C19" s="26">
        <v>34566</v>
      </c>
      <c r="D19" s="26">
        <v>13520</v>
      </c>
      <c r="E19" s="130" t="s">
        <v>438</v>
      </c>
      <c r="F19" s="30" t="s">
        <v>141</v>
      </c>
      <c r="G19" s="26">
        <v>566</v>
      </c>
      <c r="H19" s="26">
        <v>705</v>
      </c>
    </row>
    <row r="20" spans="1:8">
      <c r="A20" s="119" t="s">
        <v>409</v>
      </c>
      <c r="B20" s="136" t="s">
        <v>142</v>
      </c>
      <c r="C20" s="26">
        <v>0</v>
      </c>
      <c r="D20" s="26">
        <v>0</v>
      </c>
      <c r="E20" s="132"/>
      <c r="F20" s="24"/>
      <c r="G20" s="287"/>
      <c r="H20" s="288"/>
    </row>
    <row r="21" spans="1:8">
      <c r="A21" s="119" t="s">
        <v>410</v>
      </c>
      <c r="B21" s="136" t="s">
        <v>143</v>
      </c>
      <c r="C21" s="26">
        <v>-87</v>
      </c>
      <c r="D21" s="26">
        <v>0</v>
      </c>
      <c r="E21" s="129" t="s">
        <v>439</v>
      </c>
      <c r="F21" s="24"/>
      <c r="G21" s="287"/>
      <c r="H21" s="288"/>
    </row>
    <row r="22" spans="1:8">
      <c r="A22" s="120" t="s">
        <v>411</v>
      </c>
      <c r="B22" s="137" t="s">
        <v>144</v>
      </c>
      <c r="C22" s="289">
        <f>SUM(C12:C18)+C19</f>
        <v>261123</v>
      </c>
      <c r="D22" s="290">
        <f>SUM(D12:D18)+D19</f>
        <v>209470</v>
      </c>
      <c r="E22" s="133" t="s">
        <v>440</v>
      </c>
      <c r="F22" s="30" t="s">
        <v>145</v>
      </c>
      <c r="G22" s="26">
        <v>0</v>
      </c>
      <c r="H22" s="26">
        <v>0</v>
      </c>
    </row>
    <row r="23" spans="1:8">
      <c r="A23" s="121"/>
      <c r="B23" s="136"/>
      <c r="C23" s="287"/>
      <c r="D23" s="288"/>
      <c r="E23" s="134" t="s">
        <v>441</v>
      </c>
      <c r="F23" s="30" t="s">
        <v>146</v>
      </c>
      <c r="G23" s="26">
        <v>0</v>
      </c>
      <c r="H23" s="26">
        <v>0</v>
      </c>
    </row>
    <row r="24" spans="1:8" ht="30.6">
      <c r="A24" s="113" t="s">
        <v>412</v>
      </c>
      <c r="B24" s="138"/>
      <c r="C24" s="287"/>
      <c r="D24" s="288"/>
      <c r="E24" s="130" t="s">
        <v>442</v>
      </c>
      <c r="F24" s="30" t="s">
        <v>147</v>
      </c>
      <c r="G24" s="26">
        <v>0</v>
      </c>
      <c r="H24" s="26">
        <v>85</v>
      </c>
    </row>
    <row r="25" spans="1:8">
      <c r="A25" s="122" t="s">
        <v>413</v>
      </c>
      <c r="B25" s="138" t="s">
        <v>148</v>
      </c>
      <c r="C25" s="26">
        <v>1060</v>
      </c>
      <c r="D25" s="26">
        <v>1152</v>
      </c>
      <c r="E25" s="133" t="s">
        <v>443</v>
      </c>
      <c r="F25" s="30" t="s">
        <v>149</v>
      </c>
      <c r="G25" s="26">
        <v>0</v>
      </c>
      <c r="H25" s="26"/>
    </row>
    <row r="26" spans="1:8" ht="30.6">
      <c r="A26" s="112" t="s">
        <v>414</v>
      </c>
      <c r="B26" s="138" t="s">
        <v>150</v>
      </c>
      <c r="C26" s="26">
        <v>0</v>
      </c>
      <c r="D26" s="26">
        <v>0</v>
      </c>
      <c r="E26" s="130" t="s">
        <v>444</v>
      </c>
      <c r="F26" s="30" t="s">
        <v>151</v>
      </c>
      <c r="G26" s="26">
        <v>0</v>
      </c>
      <c r="H26" s="26">
        <v>0</v>
      </c>
    </row>
    <row r="27" spans="1:8">
      <c r="A27" s="112" t="s">
        <v>415</v>
      </c>
      <c r="B27" s="138" t="s">
        <v>152</v>
      </c>
      <c r="C27" s="26">
        <v>1745</v>
      </c>
      <c r="D27" s="26">
        <v>0</v>
      </c>
      <c r="E27" s="131" t="s">
        <v>445</v>
      </c>
      <c r="F27" s="31" t="s">
        <v>153</v>
      </c>
      <c r="G27" s="289">
        <f>SUM(G22:G26)</f>
        <v>0</v>
      </c>
      <c r="H27" s="290">
        <f>SUM(H22:H26)</f>
        <v>85</v>
      </c>
    </row>
    <row r="28" spans="1:8">
      <c r="A28" s="112" t="s">
        <v>416</v>
      </c>
      <c r="B28" s="138" t="s">
        <v>154</v>
      </c>
      <c r="C28" s="26">
        <v>565</v>
      </c>
      <c r="D28" s="26">
        <v>357</v>
      </c>
      <c r="E28" s="134"/>
      <c r="F28" s="24"/>
      <c r="G28" s="287"/>
      <c r="H28" s="288"/>
    </row>
    <row r="29" spans="1:8">
      <c r="A29" s="120" t="s">
        <v>417</v>
      </c>
      <c r="B29" s="139" t="s">
        <v>155</v>
      </c>
      <c r="C29" s="289">
        <f>SUM(C25:C28)</f>
        <v>3370</v>
      </c>
      <c r="D29" s="290">
        <f>SUM(D25:D28)</f>
        <v>1509</v>
      </c>
      <c r="E29" s="130"/>
      <c r="F29" s="24"/>
      <c r="G29" s="287"/>
      <c r="H29" s="288"/>
    </row>
    <row r="30" spans="1:8" ht="15.6" thickBot="1">
      <c r="A30" s="123"/>
      <c r="B30" s="140"/>
      <c r="C30" s="291"/>
      <c r="D30" s="292"/>
      <c r="E30" s="135"/>
      <c r="F30" s="33"/>
      <c r="G30" s="301"/>
      <c r="H30" s="302"/>
    </row>
    <row r="31" spans="1:8">
      <c r="A31" s="124" t="s">
        <v>418</v>
      </c>
      <c r="B31" s="109" t="s">
        <v>156</v>
      </c>
      <c r="C31" s="285">
        <f>C29+C22</f>
        <v>264493</v>
      </c>
      <c r="D31" s="286">
        <f>D29+D22</f>
        <v>210979</v>
      </c>
      <c r="E31" s="116" t="s">
        <v>446</v>
      </c>
      <c r="F31" s="34" t="s">
        <v>157</v>
      </c>
      <c r="G31" s="285">
        <f>G16+G18+G27</f>
        <v>283813</v>
      </c>
      <c r="H31" s="286">
        <f>H16+H18+H27</f>
        <v>224880</v>
      </c>
    </row>
    <row r="32" spans="1:8">
      <c r="A32" s="113"/>
      <c r="B32" s="141"/>
      <c r="C32" s="293"/>
      <c r="D32" s="294"/>
      <c r="E32" s="110"/>
      <c r="F32" s="30"/>
      <c r="G32" s="287"/>
      <c r="H32" s="288"/>
    </row>
    <row r="33" spans="1:8">
      <c r="A33" s="113" t="s">
        <v>419</v>
      </c>
      <c r="B33" s="141" t="s">
        <v>158</v>
      </c>
      <c r="C33" s="293">
        <f>IF((G31-C31)&gt;0,G31-C31,0)</f>
        <v>19320</v>
      </c>
      <c r="D33" s="294">
        <f>IF((H31-D31)&gt;0,H31-D31,0)</f>
        <v>13901</v>
      </c>
      <c r="E33" s="110" t="s">
        <v>447</v>
      </c>
      <c r="F33" s="31" t="s">
        <v>159</v>
      </c>
      <c r="G33" s="289">
        <f>IF((C31-G31)&gt;0,C31-G31,0)</f>
        <v>0</v>
      </c>
      <c r="H33" s="290">
        <f>IF((D31-H31)&gt;0,D31-H31,0)</f>
        <v>0</v>
      </c>
    </row>
    <row r="34" spans="1:8">
      <c r="A34" s="125" t="s">
        <v>420</v>
      </c>
      <c r="B34" s="139" t="s">
        <v>160</v>
      </c>
      <c r="C34" s="26">
        <v>0</v>
      </c>
      <c r="D34" s="26">
        <v>0</v>
      </c>
      <c r="E34" s="25" t="s">
        <v>448</v>
      </c>
      <c r="F34" s="30" t="s">
        <v>161</v>
      </c>
      <c r="G34" s="26">
        <v>0</v>
      </c>
      <c r="H34" s="27">
        <v>0</v>
      </c>
    </row>
    <row r="35" spans="1:8">
      <c r="A35" s="112" t="s">
        <v>421</v>
      </c>
      <c r="B35" s="139" t="s">
        <v>162</v>
      </c>
      <c r="C35" s="26">
        <v>413</v>
      </c>
      <c r="D35" s="26">
        <v>452</v>
      </c>
      <c r="E35" s="25" t="s">
        <v>449</v>
      </c>
      <c r="F35" s="30" t="s">
        <v>163</v>
      </c>
      <c r="G35" s="26">
        <v>69</v>
      </c>
      <c r="H35" s="27">
        <v>0</v>
      </c>
    </row>
    <row r="36" spans="1:8" ht="15.6" thickBot="1">
      <c r="A36" s="126" t="s">
        <v>422</v>
      </c>
      <c r="B36" s="142" t="s">
        <v>164</v>
      </c>
      <c r="C36" s="295">
        <f>C31-C34+C35</f>
        <v>264906</v>
      </c>
      <c r="D36" s="296">
        <f>D31-D34+D35</f>
        <v>211431</v>
      </c>
      <c r="E36" s="155" t="s">
        <v>450</v>
      </c>
      <c r="F36" s="117" t="s">
        <v>165</v>
      </c>
      <c r="G36" s="291">
        <f>G35-G34+G31</f>
        <v>283882</v>
      </c>
      <c r="H36" s="292">
        <f>H35-H34+H31</f>
        <v>224880</v>
      </c>
    </row>
    <row r="37" spans="1:8">
      <c r="A37" s="127" t="s">
        <v>423</v>
      </c>
      <c r="B37" s="143" t="s">
        <v>166</v>
      </c>
      <c r="C37" s="285">
        <f>IF((G36-C36)&gt;0,G36-C36,0)</f>
        <v>18976</v>
      </c>
      <c r="D37" s="286">
        <f>IF((H36-D36)&gt;0,H36-D36,0)</f>
        <v>13449</v>
      </c>
      <c r="E37" s="114" t="s">
        <v>451</v>
      </c>
      <c r="F37" s="115" t="s">
        <v>167</v>
      </c>
      <c r="G37" s="285">
        <f>IF((C36-G36)&gt;0,C36-G36,0)</f>
        <v>0</v>
      </c>
      <c r="H37" s="286">
        <f>IF((D36-H36)&gt;0,D36-H36,0)</f>
        <v>0</v>
      </c>
    </row>
    <row r="38" spans="1:8">
      <c r="A38" s="113" t="s">
        <v>424</v>
      </c>
      <c r="B38" s="139" t="s">
        <v>168</v>
      </c>
      <c r="C38" s="289">
        <f>C39+C40+C41</f>
        <v>2457</v>
      </c>
      <c r="D38" s="290">
        <f>D39+D40+D41</f>
        <v>1834</v>
      </c>
      <c r="E38" s="156"/>
      <c r="F38" s="24"/>
      <c r="G38" s="287"/>
      <c r="H38" s="288"/>
    </row>
    <row r="39" spans="1:8">
      <c r="A39" s="112" t="s">
        <v>425</v>
      </c>
      <c r="B39" s="138" t="s">
        <v>169</v>
      </c>
      <c r="C39" s="26">
        <v>2455</v>
      </c>
      <c r="D39" s="26">
        <v>1996</v>
      </c>
      <c r="E39" s="156"/>
      <c r="F39" s="24"/>
      <c r="G39" s="287"/>
      <c r="H39" s="288"/>
    </row>
    <row r="40" spans="1:8">
      <c r="A40" s="112" t="s">
        <v>426</v>
      </c>
      <c r="B40" s="144" t="s">
        <v>170</v>
      </c>
      <c r="C40" s="26">
        <v>2</v>
      </c>
      <c r="D40" s="26">
        <v>-162</v>
      </c>
      <c r="E40" s="156"/>
      <c r="F40" s="30"/>
      <c r="G40" s="287"/>
      <c r="H40" s="288"/>
    </row>
    <row r="41" spans="1:8">
      <c r="A41" s="112" t="s">
        <v>427</v>
      </c>
      <c r="B41" s="144" t="s">
        <v>171</v>
      </c>
      <c r="C41" s="26">
        <v>0</v>
      </c>
      <c r="D41" s="27">
        <v>0</v>
      </c>
      <c r="E41" s="156"/>
      <c r="F41" s="30"/>
      <c r="G41" s="287"/>
      <c r="H41" s="288"/>
    </row>
    <row r="42" spans="1:8">
      <c r="A42" s="113" t="s">
        <v>428</v>
      </c>
      <c r="B42" s="145" t="s">
        <v>172</v>
      </c>
      <c r="C42" s="293">
        <f>+IF((G36-C36-C38)&gt;0,G36-C36-C38,0)</f>
        <v>16519</v>
      </c>
      <c r="D42" s="294">
        <f>+IF((H36-D36-D38)&gt;0,H36-D36-D38,0)</f>
        <v>11615</v>
      </c>
      <c r="E42" s="157" t="s">
        <v>452</v>
      </c>
      <c r="F42" s="35" t="s">
        <v>173</v>
      </c>
      <c r="G42" s="293">
        <f>IF(G37&gt;0,IF(C38+G37&lt;0,0,C38+G37),IF(C37-C38&lt;0,C38-C37,0))</f>
        <v>0</v>
      </c>
      <c r="H42" s="294">
        <f>IF(H37&gt;0,IF(D38+H37&lt;0,0,D38+H37),IF(D37-D38&lt;0,D38-D37,0))</f>
        <v>0</v>
      </c>
    </row>
    <row r="43" spans="1:8">
      <c r="A43" s="113" t="s">
        <v>429</v>
      </c>
      <c r="B43" s="141" t="s">
        <v>174</v>
      </c>
      <c r="C43" s="26"/>
      <c r="D43" s="27"/>
      <c r="E43" s="110" t="s">
        <v>453</v>
      </c>
      <c r="F43" s="35" t="s">
        <v>175</v>
      </c>
      <c r="G43" s="36"/>
      <c r="H43" s="37"/>
    </row>
    <row r="44" spans="1:8" ht="15.6" thickBot="1">
      <c r="A44" s="113" t="s">
        <v>430</v>
      </c>
      <c r="B44" s="23" t="s">
        <v>176</v>
      </c>
      <c r="C44" s="291">
        <f>IF(G42=0,IF(C42-C43&gt;0,C42-C43+G43,0),IF(G42-G43&lt;0,G43-G42+C42,0))</f>
        <v>16519</v>
      </c>
      <c r="D44" s="292">
        <f>IF(H42=0,IF(D42-D43&gt;0,D42-D43+H43,0),IF(H42-H43&lt;0,H43-H42+D42,0))</f>
        <v>11615</v>
      </c>
      <c r="E44" s="155" t="s">
        <v>454</v>
      </c>
      <c r="F44" s="158" t="s">
        <v>177</v>
      </c>
      <c r="G44" s="291">
        <f>IF(C42=0,IF(G42-G43&gt;0,G42-G43+C43,0),IF(C42-C43&lt;0,C43-C42+G43,0))</f>
        <v>0</v>
      </c>
      <c r="H44" s="292">
        <f>IF(D42=0,IF(H42-H43&gt;0,H42-H43+D43,0),IF(D42-D43&lt;0,D43-D42+H43,0))</f>
        <v>0</v>
      </c>
    </row>
    <row r="45" spans="1:8" ht="15.6" thickBot="1">
      <c r="A45" s="128" t="s">
        <v>431</v>
      </c>
      <c r="B45" s="146" t="s">
        <v>178</v>
      </c>
      <c r="C45" s="297">
        <f>C36+C38+C42</f>
        <v>283882</v>
      </c>
      <c r="D45" s="298">
        <f>D36+D38+D42</f>
        <v>224880</v>
      </c>
      <c r="E45" s="153" t="s">
        <v>431</v>
      </c>
      <c r="F45" s="154" t="s">
        <v>179</v>
      </c>
      <c r="G45" s="297">
        <f>G42+G36</f>
        <v>283882</v>
      </c>
      <c r="H45" s="298">
        <f>H42+H36</f>
        <v>224880</v>
      </c>
    </row>
    <row r="46" spans="1:8" s="108" customFormat="1">
      <c r="A46" s="104"/>
      <c r="B46" s="105"/>
      <c r="C46" s="106"/>
      <c r="D46" s="106"/>
      <c r="E46" s="107"/>
      <c r="F46" s="104"/>
      <c r="G46" s="106"/>
      <c r="H46" s="106"/>
    </row>
    <row r="47" spans="1:8" s="108" customFormat="1">
      <c r="A47" s="104"/>
      <c r="B47" s="104"/>
      <c r="E47" s="104"/>
      <c r="F47" s="104"/>
      <c r="G47" s="106"/>
      <c r="H47" s="106"/>
    </row>
    <row r="48" spans="1:8">
      <c r="A48" s="399" t="s">
        <v>455</v>
      </c>
      <c r="B48" s="399"/>
      <c r="C48" s="399"/>
      <c r="D48" s="399"/>
      <c r="E48" s="399"/>
      <c r="G48" s="38"/>
      <c r="H48" s="38"/>
    </row>
    <row r="49" spans="1:9" s="108" customFormat="1">
      <c r="A49" s="104"/>
      <c r="B49" s="104"/>
      <c r="C49" s="106"/>
      <c r="D49" s="106"/>
      <c r="E49" s="104"/>
      <c r="F49" s="104"/>
      <c r="G49" s="106"/>
      <c r="H49" s="106"/>
    </row>
    <row r="50" spans="1:9" s="108" customFormat="1">
      <c r="A50" s="104"/>
      <c r="B50" s="104"/>
      <c r="C50" s="106"/>
      <c r="D50" s="106"/>
      <c r="E50" s="104"/>
      <c r="F50" s="104"/>
      <c r="G50" s="106"/>
      <c r="H50" s="106"/>
    </row>
    <row r="51" spans="1:9" s="108" customFormat="1">
      <c r="A51" s="104"/>
      <c r="B51" s="104"/>
      <c r="C51" s="106"/>
      <c r="D51" s="106"/>
      <c r="E51" s="104"/>
      <c r="F51" s="104"/>
      <c r="G51" s="106"/>
      <c r="H51" s="106"/>
    </row>
    <row r="52" spans="1:9" s="108" customFormat="1">
      <c r="A52" s="104"/>
      <c r="B52" s="383" t="s">
        <v>554</v>
      </c>
      <c r="C52" s="398">
        <f>Title!B11</f>
        <v>46083</v>
      </c>
      <c r="D52" s="398"/>
      <c r="E52" s="398"/>
      <c r="F52" s="398"/>
      <c r="G52" s="398"/>
      <c r="H52" s="398"/>
      <c r="I52" s="398"/>
    </row>
    <row r="53" spans="1:9" s="108" customFormat="1">
      <c r="A53" s="104"/>
      <c r="B53" s="74"/>
      <c r="C53" s="74"/>
      <c r="D53" s="74"/>
      <c r="E53" s="74"/>
      <c r="F53" s="74"/>
      <c r="G53" s="73"/>
      <c r="H53" s="74"/>
      <c r="I53" s="75"/>
    </row>
    <row r="54" spans="1:9" s="108" customFormat="1">
      <c r="A54" s="104"/>
      <c r="B54" s="383"/>
      <c r="C54" s="262"/>
      <c r="D54" s="75"/>
      <c r="E54" s="75"/>
      <c r="F54" s="72"/>
      <c r="G54" s="73"/>
      <c r="H54" s="74"/>
      <c r="I54" s="75"/>
    </row>
    <row r="55" spans="1:9" s="108" customFormat="1">
      <c r="A55" s="104"/>
      <c r="B55" s="383" t="s">
        <v>553</v>
      </c>
      <c r="C55" s="382" t="s">
        <v>547</v>
      </c>
      <c r="D55" s="74"/>
      <c r="E55" s="74"/>
      <c r="F55" s="74"/>
      <c r="G55" s="73"/>
      <c r="H55" s="74"/>
      <c r="I55" s="75"/>
    </row>
    <row r="56" spans="1:9" s="108" customFormat="1">
      <c r="A56" s="104"/>
      <c r="B56" s="383"/>
      <c r="C56" s="264"/>
      <c r="D56" s="75"/>
      <c r="E56" s="75"/>
      <c r="F56" s="72"/>
      <c r="G56" s="73"/>
      <c r="H56" s="74"/>
      <c r="I56" s="75"/>
    </row>
    <row r="57" spans="1:9" s="108" customFormat="1">
      <c r="A57" s="104"/>
      <c r="B57" s="382"/>
      <c r="C57" s="263"/>
      <c r="D57" s="74"/>
      <c r="E57" s="74"/>
      <c r="F57" s="74"/>
      <c r="G57" s="73"/>
      <c r="H57" s="74"/>
      <c r="I57" s="75"/>
    </row>
    <row r="58" spans="1:9" s="108" customFormat="1">
      <c r="A58" s="104"/>
      <c r="B58" s="383" t="s">
        <v>555</v>
      </c>
      <c r="C58" s="382" t="s">
        <v>556</v>
      </c>
      <c r="D58" s="75"/>
      <c r="E58" s="75"/>
      <c r="F58" s="72"/>
      <c r="G58" s="73"/>
      <c r="H58" s="74"/>
      <c r="I58" s="75"/>
    </row>
    <row r="59" spans="1:9" s="108" customFormat="1">
      <c r="A59" s="104"/>
      <c r="B59" s="104"/>
      <c r="E59" s="104"/>
      <c r="F59" s="104"/>
    </row>
    <row r="60" spans="1:9" s="108" customFormat="1">
      <c r="A60" s="104"/>
      <c r="B60" s="104"/>
      <c r="E60" s="104"/>
      <c r="F60" s="104"/>
    </row>
    <row r="61" spans="1:9" s="108" customFormat="1">
      <c r="A61" s="104"/>
      <c r="B61" s="104"/>
      <c r="E61" s="104"/>
      <c r="F61" s="104"/>
    </row>
    <row r="62" spans="1:9" s="108" customFormat="1">
      <c r="A62" s="104"/>
      <c r="B62" s="104"/>
      <c r="E62" s="104"/>
      <c r="F62" s="104"/>
    </row>
    <row r="63" spans="1:9" s="108" customFormat="1">
      <c r="A63" s="104"/>
      <c r="B63" s="104"/>
      <c r="E63" s="104"/>
      <c r="F63" s="104"/>
    </row>
    <row r="64" spans="1:9" s="108" customFormat="1">
      <c r="A64" s="104"/>
      <c r="B64" s="104"/>
      <c r="E64" s="104"/>
      <c r="F64" s="104"/>
    </row>
    <row r="65" spans="1:6" s="108" customFormat="1">
      <c r="A65" s="104"/>
      <c r="B65" s="104"/>
      <c r="E65" s="104"/>
      <c r="F65" s="104"/>
    </row>
    <row r="66" spans="1:6" s="108" customFormat="1">
      <c r="A66" s="104"/>
      <c r="B66" s="104"/>
      <c r="E66" s="104"/>
      <c r="F66" s="104"/>
    </row>
    <row r="67" spans="1:6" s="108" customFormat="1">
      <c r="A67" s="104"/>
      <c r="B67" s="104"/>
      <c r="E67" s="104"/>
      <c r="F67" s="104"/>
    </row>
    <row r="68" spans="1:6" s="108" customFormat="1">
      <c r="A68" s="104"/>
      <c r="B68" s="104"/>
      <c r="E68" s="104"/>
      <c r="F68" s="104"/>
    </row>
    <row r="69" spans="1:6" s="108" customFormat="1">
      <c r="A69" s="104"/>
      <c r="B69" s="104"/>
      <c r="E69" s="104"/>
      <c r="F69" s="104"/>
    </row>
    <row r="70" spans="1:6" s="108" customFormat="1">
      <c r="A70" s="104"/>
      <c r="B70" s="104"/>
      <c r="E70" s="104"/>
      <c r="F70" s="104"/>
    </row>
  </sheetData>
  <mergeCells count="2">
    <mergeCell ref="A48:E48"/>
    <mergeCell ref="C52:I52"/>
  </mergeCells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39:C41 C43:D43 G18:H19 C34:C35 G43:H43 G22:H26 G12:H15 D12:D17 C12:C21 C25:C28 D41 G34:H35" xr:uid="{00000000-0002-0000-02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8:D19 D40" xr:uid="{00000000-0002-0000-0200-000001000000}">
      <formula1>-999999999999999</formula1>
      <formula2>999999999</formula2>
    </dataValidation>
  </dataValidations>
  <pageMargins left="0.70866141732283472" right="0.70866141732283472" top="0.74803149606299213" bottom="0.74803149606299213" header="0.31496062992125984" footer="0.31496062992125984"/>
  <pageSetup paperSize="9" scale="49" fitToHeight="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78"/>
  <sheetViews>
    <sheetView showGridLines="0" view="pageBreakPreview" zoomScale="80" zoomScaleNormal="75" zoomScaleSheetLayoutView="80" workbookViewId="0">
      <pane xSplit="2" ySplit="9" topLeftCell="C31" activePane="bottomRight" state="frozen"/>
      <selection activeCell="B21" sqref="B21"/>
      <selection pane="topRight" activeCell="B21" sqref="B21"/>
      <selection pane="bottomLeft" activeCell="B21" sqref="B21"/>
      <selection pane="bottomRight" activeCell="B21" sqref="B21"/>
    </sheetView>
  </sheetViews>
  <sheetFormatPr defaultColWidth="9.3984375" defaultRowHeight="15.3"/>
  <cols>
    <col min="1" max="1" width="69.8984375" style="39" customWidth="1"/>
    <col min="2" max="2" width="11.8984375" style="39" bestFit="1" customWidth="1"/>
    <col min="3" max="4" width="22.59765625" style="39" customWidth="1"/>
    <col min="5" max="9" width="9.3984375" style="205"/>
    <col min="10" max="16384" width="9.3984375" style="39"/>
  </cols>
  <sheetData>
    <row r="1" spans="1:8" s="205" customFormat="1">
      <c r="A1" s="66" t="s">
        <v>456</v>
      </c>
      <c r="B1" s="176"/>
      <c r="C1" s="176"/>
      <c r="D1" s="176"/>
    </row>
    <row r="2" spans="1:8" s="205" customFormat="1">
      <c r="A2" s="67" t="s">
        <v>544</v>
      </c>
      <c r="B2" s="387"/>
      <c r="C2" s="80"/>
      <c r="D2" s="80"/>
    </row>
    <row r="3" spans="1:8" s="205" customFormat="1">
      <c r="A3" s="176"/>
      <c r="B3" s="78"/>
      <c r="C3" s="78"/>
      <c r="D3" s="78"/>
    </row>
    <row r="4" spans="1:8" s="205" customFormat="1">
      <c r="A4" s="303" t="str">
        <f>+Title!B14</f>
        <v>Telelink Business Services Group AD</v>
      </c>
      <c r="B4" s="78"/>
      <c r="C4" s="78"/>
      <c r="D4" s="78"/>
    </row>
    <row r="5" spans="1:8" s="205" customFormat="1">
      <c r="A5" s="69">
        <f>+Title!B16</f>
        <v>205744019</v>
      </c>
      <c r="B5" s="79"/>
      <c r="C5" s="203"/>
      <c r="D5" s="203"/>
    </row>
    <row r="6" spans="1:8" s="205" customFormat="1">
      <c r="A6" s="304">
        <f>+Title!B10</f>
        <v>46022</v>
      </c>
      <c r="B6" s="80"/>
      <c r="C6" s="80"/>
      <c r="D6" s="190" t="s">
        <v>536</v>
      </c>
    </row>
    <row r="7" spans="1:8" s="205" customFormat="1" ht="15.6" thickBot="1">
      <c r="A7" s="204"/>
      <c r="B7" s="77"/>
      <c r="C7" s="212"/>
      <c r="D7" s="214"/>
    </row>
    <row r="8" spans="1:8" ht="33.75" customHeight="1">
      <c r="A8" s="82" t="s">
        <v>458</v>
      </c>
      <c r="B8" s="90" t="s">
        <v>258</v>
      </c>
      <c r="C8" s="65" t="s">
        <v>259</v>
      </c>
      <c r="D8" s="81" t="s">
        <v>260</v>
      </c>
    </row>
    <row r="9" spans="1:8" ht="15.6" thickBot="1">
      <c r="A9" s="83" t="s">
        <v>1</v>
      </c>
      <c r="B9" s="40"/>
      <c r="C9" s="41">
        <v>1</v>
      </c>
      <c r="D9" s="42">
        <v>2</v>
      </c>
    </row>
    <row r="10" spans="1:8">
      <c r="A10" s="84" t="s">
        <v>459</v>
      </c>
      <c r="B10" s="91"/>
      <c r="C10" s="305"/>
      <c r="D10" s="306"/>
    </row>
    <row r="11" spans="1:8">
      <c r="A11" s="85" t="s">
        <v>460</v>
      </c>
      <c r="B11" s="92">
        <v>45351</v>
      </c>
      <c r="C11" s="9">
        <v>343241</v>
      </c>
      <c r="D11" s="9">
        <v>250545</v>
      </c>
    </row>
    <row r="12" spans="1:8">
      <c r="A12" s="85" t="s">
        <v>461</v>
      </c>
      <c r="B12" s="92" t="s">
        <v>180</v>
      </c>
      <c r="C12" s="9">
        <v>-236269</v>
      </c>
      <c r="D12" s="9">
        <v>-177781</v>
      </c>
      <c r="E12" s="206"/>
      <c r="F12" s="206"/>
      <c r="G12" s="206"/>
      <c r="H12" s="206"/>
    </row>
    <row r="13" spans="1:8">
      <c r="A13" s="85" t="s">
        <v>462</v>
      </c>
      <c r="B13" s="92" t="s">
        <v>181</v>
      </c>
      <c r="C13" s="9">
        <v>0</v>
      </c>
      <c r="D13" s="9">
        <v>0</v>
      </c>
      <c r="E13" s="206"/>
      <c r="F13" s="206"/>
      <c r="G13" s="206"/>
      <c r="H13" s="206"/>
    </row>
    <row r="14" spans="1:8">
      <c r="A14" s="85" t="s">
        <v>463</v>
      </c>
      <c r="B14" s="92" t="s">
        <v>182</v>
      </c>
      <c r="C14" s="9">
        <v>-38360</v>
      </c>
      <c r="D14" s="9">
        <v>-34550</v>
      </c>
      <c r="E14" s="206"/>
      <c r="F14" s="206"/>
      <c r="G14" s="206"/>
      <c r="H14" s="206"/>
    </row>
    <row r="15" spans="1:8" ht="14.25" customHeight="1">
      <c r="A15" s="85" t="s">
        <v>464</v>
      </c>
      <c r="B15" s="92" t="s">
        <v>183</v>
      </c>
      <c r="C15" s="9">
        <v>-28748</v>
      </c>
      <c r="D15" s="9">
        <v>-17060</v>
      </c>
      <c r="E15" s="206"/>
      <c r="F15" s="206"/>
      <c r="G15" s="206"/>
      <c r="H15" s="206"/>
    </row>
    <row r="16" spans="1:8">
      <c r="A16" s="85" t="s">
        <v>465</v>
      </c>
      <c r="B16" s="92" t="s">
        <v>184</v>
      </c>
      <c r="C16" s="9">
        <v>-1951</v>
      </c>
      <c r="D16" s="9">
        <v>-1788</v>
      </c>
      <c r="E16" s="206"/>
      <c r="F16" s="206"/>
      <c r="G16" s="206"/>
      <c r="H16" s="206"/>
    </row>
    <row r="17" spans="1:8">
      <c r="A17" s="86" t="s">
        <v>466</v>
      </c>
      <c r="B17" s="92" t="s">
        <v>185</v>
      </c>
      <c r="C17" s="9">
        <v>0</v>
      </c>
      <c r="D17" s="9">
        <v>0</v>
      </c>
      <c r="E17" s="206"/>
      <c r="F17" s="206"/>
      <c r="G17" s="206"/>
      <c r="H17" s="206"/>
    </row>
    <row r="18" spans="1:8">
      <c r="A18" s="85" t="s">
        <v>467</v>
      </c>
      <c r="B18" s="92" t="s">
        <v>186</v>
      </c>
      <c r="C18" s="9">
        <v>-565</v>
      </c>
      <c r="D18" s="9">
        <v>-357</v>
      </c>
      <c r="E18" s="206"/>
      <c r="F18" s="206"/>
      <c r="G18" s="206"/>
      <c r="H18" s="206"/>
    </row>
    <row r="19" spans="1:8">
      <c r="A19" s="85" t="s">
        <v>468</v>
      </c>
      <c r="B19" s="92" t="s">
        <v>187</v>
      </c>
      <c r="C19" s="9">
        <v>-2032</v>
      </c>
      <c r="D19" s="9">
        <v>85</v>
      </c>
      <c r="E19" s="206"/>
      <c r="F19" s="206"/>
      <c r="G19" s="206"/>
      <c r="H19" s="206"/>
    </row>
    <row r="20" spans="1:8">
      <c r="A20" s="85" t="s">
        <v>469</v>
      </c>
      <c r="B20" s="92" t="s">
        <v>188</v>
      </c>
      <c r="C20" s="9">
        <v>-127</v>
      </c>
      <c r="D20" s="9">
        <v>1327</v>
      </c>
      <c r="E20" s="206"/>
      <c r="F20" s="206"/>
      <c r="G20" s="206"/>
      <c r="H20" s="206"/>
    </row>
    <row r="21" spans="1:8" ht="15.6" thickBot="1">
      <c r="A21" s="87" t="s">
        <v>470</v>
      </c>
      <c r="B21" s="93" t="s">
        <v>189</v>
      </c>
      <c r="C21" s="340">
        <f>SUM(C11:C20)</f>
        <v>35189</v>
      </c>
      <c r="D21" s="341">
        <f>SUM(D11:D20)</f>
        <v>20421</v>
      </c>
      <c r="E21" s="206"/>
      <c r="F21" s="206"/>
      <c r="G21" s="206"/>
      <c r="H21" s="206"/>
    </row>
    <row r="22" spans="1:8">
      <c r="A22" s="84" t="s">
        <v>471</v>
      </c>
      <c r="B22" s="94"/>
      <c r="C22" s="305"/>
      <c r="D22" s="306"/>
      <c r="E22" s="206"/>
      <c r="F22" s="206"/>
      <c r="G22" s="206"/>
      <c r="H22" s="206"/>
    </row>
    <row r="23" spans="1:8">
      <c r="A23" s="85" t="s">
        <v>472</v>
      </c>
      <c r="B23" s="92" t="s">
        <v>190</v>
      </c>
      <c r="C23" s="9">
        <v>-3585</v>
      </c>
      <c r="D23" s="9">
        <v>-6778</v>
      </c>
      <c r="E23" s="206"/>
      <c r="F23" s="206"/>
      <c r="G23" s="206"/>
      <c r="H23" s="206"/>
    </row>
    <row r="24" spans="1:8">
      <c r="A24" s="85" t="s">
        <v>473</v>
      </c>
      <c r="B24" s="92" t="s">
        <v>191</v>
      </c>
      <c r="C24" s="9">
        <v>0</v>
      </c>
      <c r="D24" s="9">
        <v>356</v>
      </c>
      <c r="E24" s="206"/>
      <c r="F24" s="206"/>
      <c r="G24" s="206"/>
      <c r="H24" s="206"/>
    </row>
    <row r="25" spans="1:8">
      <c r="A25" s="85" t="s">
        <v>474</v>
      </c>
      <c r="B25" s="92" t="s">
        <v>192</v>
      </c>
      <c r="C25" s="9">
        <v>0</v>
      </c>
      <c r="D25" s="9">
        <v>0</v>
      </c>
      <c r="E25" s="206"/>
      <c r="F25" s="206"/>
      <c r="G25" s="206"/>
      <c r="H25" s="206"/>
    </row>
    <row r="26" spans="1:8" ht="13.5" customHeight="1">
      <c r="A26" s="85" t="s">
        <v>475</v>
      </c>
      <c r="B26" s="92" t="s">
        <v>193</v>
      </c>
      <c r="C26" s="9">
        <v>0</v>
      </c>
      <c r="D26" s="9">
        <v>0</v>
      </c>
      <c r="E26" s="206"/>
      <c r="F26" s="206"/>
      <c r="G26" s="206"/>
      <c r="H26" s="206"/>
    </row>
    <row r="27" spans="1:8">
      <c r="A27" s="85" t="s">
        <v>476</v>
      </c>
      <c r="B27" s="92" t="s">
        <v>194</v>
      </c>
      <c r="C27" s="9">
        <v>-1</v>
      </c>
      <c r="D27" s="9">
        <v>0</v>
      </c>
      <c r="E27" s="206"/>
      <c r="F27" s="206"/>
      <c r="G27" s="206"/>
      <c r="H27" s="206"/>
    </row>
    <row r="28" spans="1:8">
      <c r="A28" s="85" t="s">
        <v>477</v>
      </c>
      <c r="B28" s="92" t="s">
        <v>195</v>
      </c>
      <c r="C28" s="9">
        <v>-2596</v>
      </c>
      <c r="D28" s="9">
        <v>-10543</v>
      </c>
      <c r="E28" s="206"/>
      <c r="F28" s="206"/>
      <c r="G28" s="206"/>
      <c r="H28" s="206"/>
    </row>
    <row r="29" spans="1:8">
      <c r="A29" s="85" t="s">
        <v>478</v>
      </c>
      <c r="B29" s="92" t="s">
        <v>196</v>
      </c>
      <c r="C29" s="9">
        <v>0</v>
      </c>
      <c r="D29" s="9">
        <v>113</v>
      </c>
      <c r="E29" s="206"/>
      <c r="F29" s="206"/>
      <c r="G29" s="206"/>
      <c r="H29" s="206"/>
    </row>
    <row r="30" spans="1:8">
      <c r="A30" s="85" t="s">
        <v>479</v>
      </c>
      <c r="B30" s="92" t="s">
        <v>197</v>
      </c>
      <c r="C30" s="9">
        <v>0</v>
      </c>
      <c r="D30" s="9">
        <v>0</v>
      </c>
      <c r="E30" s="206"/>
      <c r="F30" s="206"/>
      <c r="G30" s="206"/>
      <c r="H30" s="206"/>
    </row>
    <row r="31" spans="1:8">
      <c r="A31" s="85" t="s">
        <v>468</v>
      </c>
      <c r="B31" s="92" t="s">
        <v>198</v>
      </c>
      <c r="C31" s="9">
        <v>-1</v>
      </c>
      <c r="D31" s="9">
        <v>0</v>
      </c>
      <c r="E31" s="206"/>
      <c r="F31" s="206"/>
      <c r="G31" s="206"/>
      <c r="H31" s="206"/>
    </row>
    <row r="32" spans="1:8">
      <c r="A32" s="85" t="s">
        <v>480</v>
      </c>
      <c r="B32" s="92" t="s">
        <v>199</v>
      </c>
      <c r="C32" s="9">
        <v>812</v>
      </c>
      <c r="D32" s="9">
        <v>580</v>
      </c>
      <c r="E32" s="206"/>
      <c r="F32" s="206"/>
      <c r="G32" s="206"/>
      <c r="H32" s="206"/>
    </row>
    <row r="33" spans="1:8" ht="15.6" thickBot="1">
      <c r="A33" s="87" t="s">
        <v>481</v>
      </c>
      <c r="B33" s="93" t="s">
        <v>200</v>
      </c>
      <c r="C33" s="340">
        <f>SUM(C23:C32)</f>
        <v>-5371</v>
      </c>
      <c r="D33" s="341">
        <f>SUM(D23:D32)</f>
        <v>-16272</v>
      </c>
      <c r="E33" s="206"/>
      <c r="F33" s="206"/>
      <c r="G33" s="206"/>
      <c r="H33" s="206"/>
    </row>
    <row r="34" spans="1:8">
      <c r="A34" s="84" t="s">
        <v>482</v>
      </c>
      <c r="B34" s="95"/>
      <c r="C34" s="326"/>
      <c r="D34" s="327"/>
    </row>
    <row r="35" spans="1:8">
      <c r="A35" s="85" t="s">
        <v>483</v>
      </c>
      <c r="B35" s="92" t="s">
        <v>201</v>
      </c>
      <c r="C35" s="9">
        <v>0</v>
      </c>
      <c r="D35" s="9">
        <v>0</v>
      </c>
    </row>
    <row r="36" spans="1:8">
      <c r="A36" s="85" t="s">
        <v>484</v>
      </c>
      <c r="B36" s="92" t="s">
        <v>202</v>
      </c>
      <c r="C36" s="9">
        <v>-2307</v>
      </c>
      <c r="D36" s="9">
        <v>-182</v>
      </c>
    </row>
    <row r="37" spans="1:8">
      <c r="A37" s="85" t="s">
        <v>485</v>
      </c>
      <c r="B37" s="92" t="s">
        <v>203</v>
      </c>
      <c r="C37" s="9">
        <v>16399</v>
      </c>
      <c r="D37" s="9">
        <v>101758</v>
      </c>
    </row>
    <row r="38" spans="1:8">
      <c r="A38" s="85" t="s">
        <v>486</v>
      </c>
      <c r="B38" s="92" t="s">
        <v>204</v>
      </c>
      <c r="C38" s="9">
        <v>-15002</v>
      </c>
      <c r="D38" s="9">
        <v>-91485</v>
      </c>
    </row>
    <row r="39" spans="1:8">
      <c r="A39" s="85" t="s">
        <v>487</v>
      </c>
      <c r="B39" s="92" t="s">
        <v>205</v>
      </c>
      <c r="C39" s="9">
        <v>-3002</v>
      </c>
      <c r="D39" s="9">
        <v>-2466</v>
      </c>
    </row>
    <row r="40" spans="1:8">
      <c r="A40" s="85" t="s">
        <v>488</v>
      </c>
      <c r="B40" s="92" t="s">
        <v>206</v>
      </c>
      <c r="C40" s="9">
        <v>-788</v>
      </c>
      <c r="D40" s="9">
        <v>-886</v>
      </c>
    </row>
    <row r="41" spans="1:8">
      <c r="A41" s="85" t="s">
        <v>489</v>
      </c>
      <c r="B41" s="92" t="s">
        <v>207</v>
      </c>
      <c r="C41" s="9">
        <v>0</v>
      </c>
      <c r="D41" s="9">
        <v>0</v>
      </c>
    </row>
    <row r="42" spans="1:8">
      <c r="A42" s="85" t="s">
        <v>490</v>
      </c>
      <c r="B42" s="92" t="s">
        <v>208</v>
      </c>
      <c r="C42" s="9">
        <v>0</v>
      </c>
      <c r="D42" s="9">
        <v>0</v>
      </c>
    </row>
    <row r="43" spans="1:8" ht="15.6" thickBot="1">
      <c r="A43" s="87" t="s">
        <v>491</v>
      </c>
      <c r="B43" s="96" t="s">
        <v>209</v>
      </c>
      <c r="C43" s="333">
        <f>SUM(C35:C42)</f>
        <v>-4700</v>
      </c>
      <c r="D43" s="334">
        <f>SUM(D35:D42)</f>
        <v>6739</v>
      </c>
    </row>
    <row r="44" spans="1:8" ht="15.6" thickBot="1">
      <c r="A44" s="88" t="s">
        <v>492</v>
      </c>
      <c r="B44" s="97" t="s">
        <v>210</v>
      </c>
      <c r="C44" s="335">
        <f>C43+C33+C21</f>
        <v>25118</v>
      </c>
      <c r="D44" s="336">
        <f>D43+D33+D21</f>
        <v>10888</v>
      </c>
    </row>
    <row r="45" spans="1:8" ht="15.6" thickBot="1">
      <c r="A45" s="85" t="s">
        <v>493</v>
      </c>
      <c r="B45" s="98" t="s">
        <v>211</v>
      </c>
      <c r="C45" s="331">
        <v>24979</v>
      </c>
      <c r="D45" s="332">
        <v>14091</v>
      </c>
    </row>
    <row r="46" spans="1:8" ht="15.6" thickBot="1">
      <c r="A46" s="85" t="s">
        <v>494</v>
      </c>
      <c r="B46" s="99" t="s">
        <v>212</v>
      </c>
      <c r="C46" s="337">
        <f>C45+C44</f>
        <v>50097</v>
      </c>
      <c r="D46" s="338">
        <f>D45+D44</f>
        <v>24979</v>
      </c>
    </row>
    <row r="47" spans="1:8">
      <c r="A47" s="85" t="s">
        <v>495</v>
      </c>
      <c r="B47" s="100" t="s">
        <v>213</v>
      </c>
      <c r="C47" s="339">
        <v>50097</v>
      </c>
      <c r="D47" s="381">
        <v>24979</v>
      </c>
    </row>
    <row r="48" spans="1:8" ht="15.6" thickBot="1">
      <c r="A48" s="89" t="s">
        <v>496</v>
      </c>
      <c r="B48" s="101" t="s">
        <v>214</v>
      </c>
      <c r="C48" s="43"/>
      <c r="D48" s="44"/>
    </row>
    <row r="49" spans="1:8" s="205" customFormat="1">
      <c r="B49" s="207"/>
      <c r="C49" s="206"/>
      <c r="D49" s="206"/>
    </row>
    <row r="50" spans="1:8" s="205" customFormat="1">
      <c r="A50" s="208" t="s">
        <v>497</v>
      </c>
    </row>
    <row r="51" spans="1:8" s="205" customFormat="1">
      <c r="A51" s="400" t="s">
        <v>558</v>
      </c>
      <c r="B51" s="400"/>
      <c r="C51" s="400"/>
      <c r="D51" s="400"/>
    </row>
    <row r="52" spans="1:8" s="205" customFormat="1">
      <c r="A52" s="261"/>
      <c r="B52" s="261"/>
      <c r="C52" s="261"/>
      <c r="D52" s="261"/>
    </row>
    <row r="53" spans="1:8" s="205" customFormat="1"/>
    <row r="54" spans="1:8" s="205" customFormat="1">
      <c r="A54" s="383" t="s">
        <v>554</v>
      </c>
      <c r="B54" s="398">
        <f>Title!B11</f>
        <v>46083</v>
      </c>
      <c r="C54" s="398"/>
      <c r="D54" s="398"/>
      <c r="E54" s="398"/>
      <c r="F54" s="398"/>
      <c r="G54" s="398"/>
      <c r="H54" s="398"/>
    </row>
    <row r="55" spans="1:8" s="205" customFormat="1">
      <c r="A55" s="74"/>
      <c r="B55" s="74"/>
      <c r="C55" s="74"/>
      <c r="D55" s="74"/>
      <c r="E55" s="74"/>
      <c r="F55" s="73"/>
      <c r="G55" s="74"/>
      <c r="H55" s="75"/>
    </row>
    <row r="56" spans="1:8" s="205" customFormat="1">
      <c r="A56" s="383"/>
      <c r="B56" s="262"/>
      <c r="C56" s="75"/>
      <c r="D56" s="75"/>
      <c r="E56" s="72"/>
      <c r="F56" s="73"/>
      <c r="G56" s="74"/>
      <c r="H56" s="75"/>
    </row>
    <row r="57" spans="1:8" s="205" customFormat="1">
      <c r="A57" s="383" t="s">
        <v>553</v>
      </c>
      <c r="B57" s="382" t="s">
        <v>547</v>
      </c>
      <c r="C57" s="74"/>
      <c r="D57" s="74"/>
      <c r="E57" s="74"/>
      <c r="F57" s="73"/>
      <c r="G57" s="74"/>
      <c r="H57" s="75"/>
    </row>
    <row r="58" spans="1:8" s="205" customFormat="1">
      <c r="A58" s="383"/>
      <c r="B58" s="264"/>
      <c r="C58" s="75"/>
      <c r="D58" s="75"/>
      <c r="E58" s="72"/>
      <c r="F58" s="73"/>
      <c r="G58" s="74"/>
      <c r="H58" s="75"/>
    </row>
    <row r="59" spans="1:8" s="205" customFormat="1">
      <c r="A59" s="382"/>
      <c r="B59" s="263"/>
      <c r="C59" s="74"/>
      <c r="D59" s="74"/>
      <c r="E59" s="74"/>
      <c r="F59" s="73"/>
      <c r="G59" s="74"/>
      <c r="H59" s="75"/>
    </row>
    <row r="60" spans="1:8" s="205" customFormat="1">
      <c r="A60" s="383" t="s">
        <v>555</v>
      </c>
      <c r="B60" s="382" t="s">
        <v>556</v>
      </c>
      <c r="C60" s="75"/>
      <c r="D60" s="75"/>
      <c r="E60" s="72"/>
      <c r="F60" s="73"/>
      <c r="G60" s="74"/>
      <c r="H60" s="75"/>
    </row>
    <row r="61" spans="1:8" s="205" customFormat="1"/>
    <row r="62" spans="1:8" s="205" customFormat="1"/>
    <row r="63" spans="1:8" s="205" customFormat="1"/>
    <row r="64" spans="1:8" s="205" customFormat="1"/>
    <row r="65" s="205" customFormat="1"/>
    <row r="66" s="205" customFormat="1"/>
    <row r="67" s="205" customFormat="1"/>
    <row r="68" s="205" customFormat="1"/>
    <row r="69" s="205" customFormat="1"/>
    <row r="70" s="205" customFormat="1"/>
    <row r="71" s="205" customFormat="1"/>
    <row r="72" s="205" customFormat="1"/>
    <row r="73" s="205" customFormat="1"/>
    <row r="74" s="205" customFormat="1"/>
    <row r="75" s="205" customFormat="1"/>
    <row r="76" s="205" customFormat="1"/>
    <row r="77" s="205" customFormat="1"/>
    <row r="78" s="205" customFormat="1"/>
  </sheetData>
  <mergeCells count="2">
    <mergeCell ref="A51:D51"/>
    <mergeCell ref="B54:H54"/>
  </mergeCells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3:D32 C11:D20 C35:D42" xr:uid="{00000000-0002-0000-03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5:D45 C47:D48" xr:uid="{00000000-0002-0000-0300-000001000000}">
      <formula1>0</formula1>
      <formula2>9999999999999990</formula2>
    </dataValidation>
  </dataValidations>
  <pageMargins left="0.70866141732283472" right="0.70866141732283472" top="0.74803149606299213" bottom="0.74803149606299213" header="0.31496062992125984" footer="0.31496062992125984"/>
  <pageSetup scale="6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507"/>
  <sheetViews>
    <sheetView showGridLines="0" view="pageBreakPreview" topLeftCell="A6" zoomScale="80" zoomScaleNormal="70" zoomScaleSheetLayoutView="80" workbookViewId="0">
      <selection activeCell="B21" sqref="B21"/>
    </sheetView>
  </sheetViews>
  <sheetFormatPr defaultColWidth="9.3984375" defaultRowHeight="15.3"/>
  <cols>
    <col min="1" max="1" width="50.59765625" style="62" customWidth="1"/>
    <col min="2" max="2" width="10.59765625" style="63" customWidth="1"/>
    <col min="3" max="3" width="10.59765625" style="45" customWidth="1"/>
    <col min="4" max="4" width="12.59765625" style="45" customWidth="1"/>
    <col min="5" max="8" width="11.59765625" style="45" customWidth="1"/>
    <col min="9" max="10" width="10.59765625" style="45" customWidth="1"/>
    <col min="11" max="11" width="11.09765625" style="45" customWidth="1"/>
    <col min="12" max="12" width="14.59765625" style="45" customWidth="1"/>
    <col min="13" max="13" width="16.8984375" style="45" customWidth="1"/>
    <col min="14" max="20" width="9.3984375" style="169"/>
    <col min="21" max="16384" width="9.3984375" style="45"/>
  </cols>
  <sheetData>
    <row r="1" spans="1:20" s="169" customFormat="1" ht="15.75" customHeight="1">
      <c r="A1" s="388" t="s">
        <v>498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</row>
    <row r="2" spans="1:20" s="169" customFormat="1">
      <c r="A2" s="67" t="s">
        <v>544</v>
      </c>
      <c r="B2" s="387"/>
      <c r="C2" s="78"/>
      <c r="D2" s="78"/>
      <c r="E2" s="78"/>
      <c r="F2" s="175"/>
      <c r="G2" s="176"/>
      <c r="H2" s="176"/>
      <c r="I2" s="77"/>
    </row>
    <row r="3" spans="1:20" s="169" customFormat="1">
      <c r="A3" s="177"/>
      <c r="C3" s="78"/>
      <c r="D3" s="78"/>
      <c r="E3" s="78"/>
      <c r="F3" s="175"/>
      <c r="G3" s="178"/>
      <c r="H3" s="178"/>
      <c r="I3" s="77"/>
      <c r="K3" s="179"/>
      <c r="L3" s="180"/>
    </row>
    <row r="4" spans="1:20" s="169" customFormat="1">
      <c r="A4" s="303" t="str">
        <f>+Title!B14</f>
        <v>Telelink Business Services Group AD</v>
      </c>
      <c r="C4" s="181"/>
      <c r="D4" s="182"/>
      <c r="E4" s="182"/>
      <c r="F4" s="182"/>
      <c r="G4" s="182"/>
      <c r="H4" s="182"/>
      <c r="I4" s="183"/>
      <c r="K4" s="184"/>
      <c r="L4" s="185"/>
    </row>
    <row r="5" spans="1:20" s="169" customFormat="1">
      <c r="A5" s="69">
        <f>+Title!B16</f>
        <v>205744019</v>
      </c>
      <c r="C5" s="80"/>
      <c r="D5" s="80"/>
      <c r="E5" s="80"/>
      <c r="F5" s="176"/>
      <c r="G5" s="178"/>
      <c r="H5" s="178"/>
      <c r="I5" s="186"/>
      <c r="K5" s="184"/>
      <c r="L5" s="187"/>
    </row>
    <row r="6" spans="1:20" s="169" customFormat="1">
      <c r="A6" s="304">
        <f>+Title!B10</f>
        <v>46022</v>
      </c>
      <c r="B6" s="77"/>
      <c r="C6" s="188"/>
      <c r="D6" s="188"/>
      <c r="E6" s="188"/>
      <c r="F6" s="189"/>
      <c r="G6" s="189"/>
      <c r="H6" s="189"/>
      <c r="M6" s="190" t="s">
        <v>536</v>
      </c>
    </row>
    <row r="7" spans="1:20" s="46" customFormat="1" ht="32.200000000000003" customHeight="1">
      <c r="A7" s="238"/>
      <c r="B7" s="239"/>
      <c r="C7" s="240"/>
      <c r="D7" s="241" t="s">
        <v>499</v>
      </c>
      <c r="E7" s="240"/>
      <c r="F7" s="240"/>
      <c r="G7" s="240"/>
      <c r="H7" s="240"/>
      <c r="I7" s="240" t="s">
        <v>500</v>
      </c>
      <c r="J7" s="240"/>
      <c r="K7" s="242"/>
      <c r="L7" s="243"/>
      <c r="M7" s="244"/>
      <c r="N7" s="173"/>
      <c r="O7" s="173"/>
      <c r="P7" s="173"/>
      <c r="Q7" s="173"/>
      <c r="R7" s="173"/>
      <c r="S7" s="173"/>
      <c r="T7" s="173"/>
    </row>
    <row r="8" spans="1:20" s="46" customFormat="1" ht="55.3" customHeight="1">
      <c r="A8" s="245" t="s">
        <v>501</v>
      </c>
      <c r="B8" s="246" t="s">
        <v>502</v>
      </c>
      <c r="C8" s="247" t="s">
        <v>503</v>
      </c>
      <c r="D8" s="248" t="s">
        <v>504</v>
      </c>
      <c r="E8" s="247" t="s">
        <v>505</v>
      </c>
      <c r="F8" s="249" t="s">
        <v>506</v>
      </c>
      <c r="G8" s="249"/>
      <c r="H8" s="249"/>
      <c r="I8" s="243" t="s">
        <v>507</v>
      </c>
      <c r="J8" s="250" t="s">
        <v>508</v>
      </c>
      <c r="K8" s="247" t="s">
        <v>509</v>
      </c>
      <c r="L8" s="247" t="s">
        <v>510</v>
      </c>
      <c r="M8" s="251" t="s">
        <v>511</v>
      </c>
      <c r="N8" s="173"/>
      <c r="O8" s="173"/>
      <c r="P8" s="173"/>
      <c r="Q8" s="173"/>
      <c r="R8" s="173"/>
      <c r="S8" s="173"/>
      <c r="T8" s="173"/>
    </row>
    <row r="9" spans="1:20" s="46" customFormat="1" ht="15">
      <c r="A9" s="252"/>
      <c r="B9" s="253"/>
      <c r="C9" s="249"/>
      <c r="D9" s="254"/>
      <c r="E9" s="249"/>
      <c r="F9" s="255" t="s">
        <v>512</v>
      </c>
      <c r="G9" s="255" t="s">
        <v>513</v>
      </c>
      <c r="H9" s="255" t="s">
        <v>295</v>
      </c>
      <c r="I9" s="249"/>
      <c r="J9" s="256"/>
      <c r="K9" s="249"/>
      <c r="L9" s="249"/>
      <c r="M9" s="257"/>
      <c r="N9" s="173"/>
      <c r="O9" s="173"/>
      <c r="P9" s="173"/>
      <c r="Q9" s="173"/>
      <c r="R9" s="173"/>
      <c r="S9" s="173"/>
      <c r="T9" s="173"/>
    </row>
    <row r="10" spans="1:20" s="46" customFormat="1" thickBot="1">
      <c r="A10" s="47" t="s">
        <v>1</v>
      </c>
      <c r="B10" s="48">
        <v>45291</v>
      </c>
      <c r="C10" s="49">
        <v>1</v>
      </c>
      <c r="D10" s="49">
        <v>2</v>
      </c>
      <c r="E10" s="49">
        <v>3</v>
      </c>
      <c r="F10" s="49">
        <v>4</v>
      </c>
      <c r="G10" s="49">
        <v>5</v>
      </c>
      <c r="H10" s="49">
        <v>6</v>
      </c>
      <c r="I10" s="49">
        <v>7</v>
      </c>
      <c r="J10" s="49">
        <v>8</v>
      </c>
      <c r="K10" s="49">
        <v>9</v>
      </c>
      <c r="L10" s="49">
        <v>10</v>
      </c>
      <c r="M10" s="50">
        <v>11</v>
      </c>
      <c r="N10" s="173"/>
      <c r="O10" s="173"/>
      <c r="P10" s="173"/>
      <c r="Q10" s="173"/>
      <c r="R10" s="173"/>
      <c r="S10" s="173"/>
      <c r="T10" s="173"/>
    </row>
    <row r="11" spans="1:20" s="46" customFormat="1">
      <c r="A11" s="255" t="s">
        <v>534</v>
      </c>
      <c r="B11" s="51">
        <v>45351</v>
      </c>
      <c r="C11" s="307" t="s">
        <v>16</v>
      </c>
      <c r="D11" s="307" t="s">
        <v>16</v>
      </c>
      <c r="E11" s="307" t="s">
        <v>21</v>
      </c>
      <c r="F11" s="307" t="s">
        <v>24</v>
      </c>
      <c r="G11" s="307" t="s">
        <v>26</v>
      </c>
      <c r="H11" s="307" t="s">
        <v>28</v>
      </c>
      <c r="I11" s="307" t="s">
        <v>34</v>
      </c>
      <c r="J11" s="307" t="s">
        <v>35</v>
      </c>
      <c r="K11" s="308" t="s">
        <v>215</v>
      </c>
      <c r="L11" s="51" t="s">
        <v>46</v>
      </c>
      <c r="M11" s="309" t="s">
        <v>50</v>
      </c>
      <c r="N11" s="173"/>
      <c r="O11" s="173"/>
      <c r="P11" s="173"/>
      <c r="Q11" s="173"/>
      <c r="R11" s="173"/>
      <c r="S11" s="173"/>
      <c r="T11" s="173"/>
    </row>
    <row r="12" spans="1:20">
      <c r="A12" s="258" t="s">
        <v>514</v>
      </c>
      <c r="B12" s="52" t="s">
        <v>216</v>
      </c>
      <c r="C12" s="310">
        <f>'1-Balance Sheet'!H18</f>
        <v>12500.000000000002</v>
      </c>
      <c r="D12" s="310">
        <f>'1-Balance Sheet'!H19</f>
        <v>0</v>
      </c>
      <c r="E12" s="310">
        <f>'1-Balance Sheet'!H20</f>
        <v>0</v>
      </c>
      <c r="F12" s="310">
        <f>+'1-Balance Sheet'!H23</f>
        <v>1374</v>
      </c>
      <c r="G12" s="310">
        <f>+'1-Balance Sheet'!H24</f>
        <v>-537</v>
      </c>
      <c r="H12" s="36">
        <f>+'1-Balance Sheet'!H25</f>
        <v>-13369</v>
      </c>
      <c r="I12" s="310">
        <f>'1-Balance Sheet'!H28+'1-Balance Sheet'!H31+'1-Balance Sheet'!H32</f>
        <v>38532</v>
      </c>
      <c r="J12" s="310"/>
      <c r="K12" s="36"/>
      <c r="L12" s="310">
        <f>SUM(C12:K12)</f>
        <v>38500</v>
      </c>
      <c r="M12" s="311">
        <f>'1-Balance Sheet'!H39</f>
        <v>0</v>
      </c>
      <c r="N12" s="324"/>
    </row>
    <row r="13" spans="1:20">
      <c r="A13" s="258" t="s">
        <v>515</v>
      </c>
      <c r="B13" s="53" t="s">
        <v>217</v>
      </c>
      <c r="C13" s="312">
        <f>C14+C15</f>
        <v>0</v>
      </c>
      <c r="D13" s="312">
        <f t="shared" ref="D13:M13" si="0">D14+D15</f>
        <v>0</v>
      </c>
      <c r="E13" s="312">
        <f t="shared" si="0"/>
        <v>0</v>
      </c>
      <c r="F13" s="312">
        <f t="shared" si="0"/>
        <v>0</v>
      </c>
      <c r="G13" s="312">
        <f t="shared" si="0"/>
        <v>0</v>
      </c>
      <c r="H13" s="312">
        <f t="shared" si="0"/>
        <v>0</v>
      </c>
      <c r="I13" s="312">
        <f t="shared" si="0"/>
        <v>0</v>
      </c>
      <c r="J13" s="312">
        <f t="shared" si="0"/>
        <v>0</v>
      </c>
      <c r="K13" s="312">
        <f t="shared" si="0"/>
        <v>0</v>
      </c>
      <c r="L13" s="312">
        <f t="shared" ref="L13:L33" si="1">SUM(C13:K13)</f>
        <v>0</v>
      </c>
      <c r="M13" s="313">
        <f t="shared" si="0"/>
        <v>0</v>
      </c>
    </row>
    <row r="14" spans="1:20">
      <c r="A14" s="259" t="s">
        <v>516</v>
      </c>
      <c r="B14" s="53" t="s">
        <v>218</v>
      </c>
      <c r="C14" s="26"/>
      <c r="D14" s="26"/>
      <c r="E14" s="26"/>
      <c r="F14" s="26"/>
      <c r="G14" s="26"/>
      <c r="H14" s="26"/>
      <c r="I14" s="26"/>
      <c r="J14" s="26"/>
      <c r="K14" s="26"/>
      <c r="L14" s="310">
        <f t="shared" si="1"/>
        <v>0</v>
      </c>
      <c r="M14" s="27"/>
    </row>
    <row r="15" spans="1:20">
      <c r="A15" s="259" t="s">
        <v>517</v>
      </c>
      <c r="B15" s="53" t="s">
        <v>219</v>
      </c>
      <c r="C15" s="26"/>
      <c r="D15" s="26"/>
      <c r="E15" s="26"/>
      <c r="F15" s="26"/>
      <c r="G15" s="26"/>
      <c r="H15" s="26"/>
      <c r="I15" s="26"/>
      <c r="J15" s="26"/>
      <c r="K15" s="26"/>
      <c r="L15" s="310">
        <f t="shared" si="1"/>
        <v>0</v>
      </c>
      <c r="M15" s="27"/>
    </row>
    <row r="16" spans="1:20">
      <c r="A16" s="258" t="s">
        <v>518</v>
      </c>
      <c r="B16" s="52" t="s">
        <v>220</v>
      </c>
      <c r="C16" s="310">
        <f>C12+C13</f>
        <v>12500.000000000002</v>
      </c>
      <c r="D16" s="310">
        <f t="shared" ref="D16:M16" si="2">D12+D13</f>
        <v>0</v>
      </c>
      <c r="E16" s="310">
        <f t="shared" si="2"/>
        <v>0</v>
      </c>
      <c r="F16" s="310">
        <f t="shared" si="2"/>
        <v>1374</v>
      </c>
      <c r="G16" s="310">
        <f t="shared" si="2"/>
        <v>-537</v>
      </c>
      <c r="H16" s="310">
        <f t="shared" si="2"/>
        <v>-13369</v>
      </c>
      <c r="I16" s="310">
        <f t="shared" si="2"/>
        <v>38532</v>
      </c>
      <c r="J16" s="310">
        <f t="shared" si="2"/>
        <v>0</v>
      </c>
      <c r="K16" s="310">
        <f t="shared" si="2"/>
        <v>0</v>
      </c>
      <c r="L16" s="310">
        <f t="shared" si="1"/>
        <v>38500</v>
      </c>
      <c r="M16" s="311">
        <f t="shared" si="2"/>
        <v>0</v>
      </c>
    </row>
    <row r="17" spans="1:13">
      <c r="A17" s="258" t="s">
        <v>519</v>
      </c>
      <c r="B17" s="52" t="s">
        <v>221</v>
      </c>
      <c r="C17" s="314"/>
      <c r="D17" s="314"/>
      <c r="E17" s="314"/>
      <c r="F17" s="314"/>
      <c r="G17" s="314"/>
      <c r="H17" s="314"/>
      <c r="I17" s="310">
        <f>+'1-Balance Sheet'!G32</f>
        <v>16519</v>
      </c>
      <c r="J17" s="310">
        <f>'1-Balance Sheet'!G33</f>
        <v>0</v>
      </c>
      <c r="K17" s="36"/>
      <c r="L17" s="310">
        <f t="shared" si="1"/>
        <v>16519</v>
      </c>
      <c r="M17" s="37"/>
    </row>
    <row r="18" spans="1:13">
      <c r="A18" s="259" t="s">
        <v>520</v>
      </c>
      <c r="B18" s="53" t="s">
        <v>222</v>
      </c>
      <c r="C18" s="312">
        <f>C19+C20</f>
        <v>0</v>
      </c>
      <c r="D18" s="312">
        <f>D19+D20</f>
        <v>0</v>
      </c>
      <c r="E18" s="312">
        <f>E19+E20</f>
        <v>0</v>
      </c>
      <c r="F18" s="312">
        <f t="shared" ref="F18:K18" si="3">F19+F20</f>
        <v>0</v>
      </c>
      <c r="G18" s="312">
        <f t="shared" si="3"/>
        <v>0</v>
      </c>
      <c r="H18" s="312">
        <f t="shared" si="3"/>
        <v>0</v>
      </c>
      <c r="I18" s="312">
        <f t="shared" si="3"/>
        <v>0</v>
      </c>
      <c r="J18" s="312">
        <f>J19+J20</f>
        <v>0</v>
      </c>
      <c r="K18" s="312">
        <f t="shared" si="3"/>
        <v>0</v>
      </c>
      <c r="L18" s="310">
        <f t="shared" si="1"/>
        <v>0</v>
      </c>
      <c r="M18" s="313">
        <f>M19+M20</f>
        <v>0</v>
      </c>
    </row>
    <row r="19" spans="1:13">
      <c r="A19" s="260" t="s">
        <v>521</v>
      </c>
      <c r="B19" s="54" t="s">
        <v>223</v>
      </c>
      <c r="C19" s="26"/>
      <c r="D19" s="26"/>
      <c r="E19" s="26"/>
      <c r="F19" s="26"/>
      <c r="G19" s="26"/>
      <c r="H19" s="26"/>
      <c r="I19" s="26"/>
      <c r="J19" s="26"/>
      <c r="K19" s="26"/>
      <c r="L19" s="310">
        <f>SUM(C19:K19)</f>
        <v>0</v>
      </c>
      <c r="M19" s="27"/>
    </row>
    <row r="20" spans="1:13">
      <c r="A20" s="260" t="s">
        <v>522</v>
      </c>
      <c r="B20" s="54" t="s">
        <v>224</v>
      </c>
      <c r="C20" s="26"/>
      <c r="D20" s="26"/>
      <c r="E20" s="26"/>
      <c r="F20" s="26"/>
      <c r="G20" s="26"/>
      <c r="H20" s="26"/>
      <c r="I20" s="26"/>
      <c r="J20" s="26"/>
      <c r="K20" s="26"/>
      <c r="L20" s="310">
        <f t="shared" si="1"/>
        <v>0</v>
      </c>
      <c r="M20" s="27"/>
    </row>
    <row r="21" spans="1:13">
      <c r="A21" s="259" t="s">
        <v>523</v>
      </c>
      <c r="B21" s="53" t="s">
        <v>225</v>
      </c>
      <c r="C21" s="26"/>
      <c r="D21" s="26"/>
      <c r="E21" s="26"/>
      <c r="F21" s="26"/>
      <c r="G21" s="26"/>
      <c r="H21" s="26"/>
      <c r="I21" s="26"/>
      <c r="J21" s="26"/>
      <c r="K21" s="26"/>
      <c r="L21" s="310">
        <f t="shared" si="1"/>
        <v>0</v>
      </c>
      <c r="M21" s="27"/>
    </row>
    <row r="22" spans="1:13" ht="30.6">
      <c r="A22" s="259" t="s">
        <v>524</v>
      </c>
      <c r="B22" s="53" t="s">
        <v>226</v>
      </c>
      <c r="C22" s="312">
        <f>C23-C24</f>
        <v>0</v>
      </c>
      <c r="D22" s="312">
        <f t="shared" ref="D22:M22" si="4">D23-D24</f>
        <v>0</v>
      </c>
      <c r="E22" s="312">
        <f t="shared" si="4"/>
        <v>0</v>
      </c>
      <c r="F22" s="312">
        <f t="shared" si="4"/>
        <v>0</v>
      </c>
      <c r="G22" s="312">
        <f t="shared" si="4"/>
        <v>0</v>
      </c>
      <c r="H22" s="312">
        <f t="shared" si="4"/>
        <v>0</v>
      </c>
      <c r="I22" s="312">
        <f t="shared" si="4"/>
        <v>0</v>
      </c>
      <c r="J22" s="312">
        <f t="shared" si="4"/>
        <v>0</v>
      </c>
      <c r="K22" s="312">
        <f t="shared" si="4"/>
        <v>0</v>
      </c>
      <c r="L22" s="310">
        <f t="shared" si="1"/>
        <v>0</v>
      </c>
      <c r="M22" s="313">
        <f t="shared" si="4"/>
        <v>0</v>
      </c>
    </row>
    <row r="23" spans="1:13">
      <c r="A23" s="259" t="s">
        <v>525</v>
      </c>
      <c r="B23" s="53" t="s">
        <v>227</v>
      </c>
      <c r="C23" s="26"/>
      <c r="D23" s="26"/>
      <c r="E23" s="26"/>
      <c r="F23" s="26"/>
      <c r="G23" s="26"/>
      <c r="H23" s="26"/>
      <c r="I23" s="26"/>
      <c r="J23" s="26"/>
      <c r="K23" s="26"/>
      <c r="L23" s="310">
        <f t="shared" si="1"/>
        <v>0</v>
      </c>
      <c r="M23" s="27"/>
    </row>
    <row r="24" spans="1:13">
      <c r="A24" s="259" t="s">
        <v>526</v>
      </c>
      <c r="B24" s="53" t="s">
        <v>228</v>
      </c>
      <c r="C24" s="26"/>
      <c r="D24" s="26"/>
      <c r="E24" s="26"/>
      <c r="F24" s="26"/>
      <c r="G24" s="26"/>
      <c r="H24" s="26"/>
      <c r="I24" s="26"/>
      <c r="J24" s="26"/>
      <c r="K24" s="26"/>
      <c r="L24" s="310">
        <f t="shared" si="1"/>
        <v>0</v>
      </c>
      <c r="M24" s="27"/>
    </row>
    <row r="25" spans="1:13">
      <c r="A25" s="259" t="s">
        <v>527</v>
      </c>
      <c r="B25" s="53" t="s">
        <v>229</v>
      </c>
      <c r="C25" s="312">
        <f>C26-C27</f>
        <v>0</v>
      </c>
      <c r="D25" s="312">
        <f t="shared" ref="D25:M25" si="5">D26-D27</f>
        <v>0</v>
      </c>
      <c r="E25" s="312">
        <f t="shared" si="5"/>
        <v>0</v>
      </c>
      <c r="F25" s="312">
        <f t="shared" si="5"/>
        <v>0</v>
      </c>
      <c r="G25" s="312">
        <f t="shared" si="5"/>
        <v>0</v>
      </c>
      <c r="H25" s="312">
        <f t="shared" si="5"/>
        <v>0</v>
      </c>
      <c r="I25" s="312">
        <f t="shared" si="5"/>
        <v>0</v>
      </c>
      <c r="J25" s="312">
        <f t="shared" si="5"/>
        <v>0</v>
      </c>
      <c r="K25" s="312">
        <f t="shared" si="5"/>
        <v>0</v>
      </c>
      <c r="L25" s="310">
        <f t="shared" si="1"/>
        <v>0</v>
      </c>
      <c r="M25" s="313">
        <f t="shared" si="5"/>
        <v>0</v>
      </c>
    </row>
    <row r="26" spans="1:13">
      <c r="A26" s="259" t="s">
        <v>525</v>
      </c>
      <c r="B26" s="53" t="s">
        <v>230</v>
      </c>
      <c r="C26" s="26"/>
      <c r="D26" s="26"/>
      <c r="E26" s="26"/>
      <c r="F26" s="26"/>
      <c r="G26" s="26"/>
      <c r="H26" s="26"/>
      <c r="I26" s="26"/>
      <c r="J26" s="26"/>
      <c r="K26" s="26"/>
      <c r="L26" s="310">
        <f t="shared" si="1"/>
        <v>0</v>
      </c>
      <c r="M26" s="27"/>
    </row>
    <row r="27" spans="1:13">
      <c r="A27" s="259" t="s">
        <v>526</v>
      </c>
      <c r="B27" s="53" t="s">
        <v>231</v>
      </c>
      <c r="C27" s="26"/>
      <c r="D27" s="26"/>
      <c r="E27" s="26"/>
      <c r="F27" s="26"/>
      <c r="G27" s="26"/>
      <c r="H27" s="26"/>
      <c r="I27" s="26"/>
      <c r="J27" s="26"/>
      <c r="K27" s="26"/>
      <c r="L27" s="310">
        <f t="shared" si="1"/>
        <v>0</v>
      </c>
      <c r="M27" s="27"/>
    </row>
    <row r="28" spans="1:13">
      <c r="A28" s="259" t="s">
        <v>528</v>
      </c>
      <c r="B28" s="53" t="s">
        <v>232</v>
      </c>
      <c r="C28" s="26"/>
      <c r="D28" s="26"/>
      <c r="E28" s="26"/>
      <c r="F28" s="26"/>
      <c r="G28" s="26"/>
      <c r="H28" s="26"/>
      <c r="I28" s="26"/>
      <c r="J28" s="26"/>
      <c r="K28" s="26"/>
      <c r="L28" s="310">
        <f t="shared" si="1"/>
        <v>0</v>
      </c>
      <c r="M28" s="27"/>
    </row>
    <row r="29" spans="1:13">
      <c r="A29" s="259" t="s">
        <v>529</v>
      </c>
      <c r="B29" s="53" t="s">
        <v>233</v>
      </c>
      <c r="C29" s="26"/>
      <c r="D29" s="26"/>
      <c r="E29" s="26"/>
      <c r="F29" s="26">
        <v>-2</v>
      </c>
      <c r="G29" s="26">
        <v>90</v>
      </c>
      <c r="H29" s="26">
        <v>-2275</v>
      </c>
      <c r="I29" s="26">
        <v>-145</v>
      </c>
      <c r="J29" s="26"/>
      <c r="K29" s="26"/>
      <c r="L29" s="310">
        <f t="shared" si="1"/>
        <v>-2332</v>
      </c>
      <c r="M29" s="27"/>
    </row>
    <row r="30" spans="1:13">
      <c r="A30" s="258" t="s">
        <v>530</v>
      </c>
      <c r="B30" s="52" t="s">
        <v>234</v>
      </c>
      <c r="C30" s="310">
        <f>C18+C21+C22+C25+C29+C28+C16+C17</f>
        <v>12500.000000000002</v>
      </c>
      <c r="D30" s="310">
        <f t="shared" ref="D30:M30" si="6">D18+D21+D22+D25+D29+D28+D16+D17</f>
        <v>0</v>
      </c>
      <c r="E30" s="310">
        <f t="shared" si="6"/>
        <v>0</v>
      </c>
      <c r="F30" s="310">
        <f t="shared" si="6"/>
        <v>1372</v>
      </c>
      <c r="G30" s="310">
        <f t="shared" si="6"/>
        <v>-447</v>
      </c>
      <c r="H30" s="310">
        <f t="shared" si="6"/>
        <v>-15644</v>
      </c>
      <c r="I30" s="310">
        <f t="shared" si="6"/>
        <v>54906</v>
      </c>
      <c r="J30" s="310">
        <f t="shared" si="6"/>
        <v>0</v>
      </c>
      <c r="K30" s="310">
        <f t="shared" si="6"/>
        <v>0</v>
      </c>
      <c r="L30" s="310">
        <f t="shared" si="1"/>
        <v>52687</v>
      </c>
      <c r="M30" s="311">
        <f t="shared" si="6"/>
        <v>0</v>
      </c>
    </row>
    <row r="31" spans="1:13" ht="30.6">
      <c r="A31" s="259" t="s">
        <v>531</v>
      </c>
      <c r="B31" s="53" t="s">
        <v>235</v>
      </c>
      <c r="C31" s="26"/>
      <c r="D31" s="26"/>
      <c r="E31" s="26"/>
      <c r="F31" s="26"/>
      <c r="G31" s="26"/>
      <c r="H31" s="26"/>
      <c r="I31" s="26"/>
      <c r="J31" s="26"/>
      <c r="K31" s="26"/>
      <c r="L31" s="310">
        <f t="shared" si="1"/>
        <v>0</v>
      </c>
      <c r="M31" s="27"/>
    </row>
    <row r="32" spans="1:13" ht="30.9" thickBot="1">
      <c r="A32" s="259" t="s">
        <v>532</v>
      </c>
      <c r="B32" s="55" t="s">
        <v>236</v>
      </c>
      <c r="C32" s="56"/>
      <c r="D32" s="56"/>
      <c r="E32" s="56"/>
      <c r="F32" s="56"/>
      <c r="G32" s="56"/>
      <c r="H32" s="56"/>
      <c r="I32" s="56"/>
      <c r="J32" s="56"/>
      <c r="K32" s="56"/>
      <c r="L32" s="315">
        <f t="shared" si="1"/>
        <v>0</v>
      </c>
      <c r="M32" s="57"/>
    </row>
    <row r="33" spans="1:13" ht="15.6" thickBot="1">
      <c r="A33" s="258" t="s">
        <v>533</v>
      </c>
      <c r="B33" s="58" t="s">
        <v>237</v>
      </c>
      <c r="C33" s="316">
        <f t="shared" ref="C33:K33" si="7">C30+C31+C32</f>
        <v>12500.000000000002</v>
      </c>
      <c r="D33" s="316">
        <f t="shared" si="7"/>
        <v>0</v>
      </c>
      <c r="E33" s="316">
        <f t="shared" si="7"/>
        <v>0</v>
      </c>
      <c r="F33" s="316">
        <f t="shared" si="7"/>
        <v>1372</v>
      </c>
      <c r="G33" s="316">
        <f t="shared" si="7"/>
        <v>-447</v>
      </c>
      <c r="H33" s="316">
        <f t="shared" si="7"/>
        <v>-15644</v>
      </c>
      <c r="I33" s="316">
        <f t="shared" si="7"/>
        <v>54906</v>
      </c>
      <c r="J33" s="316">
        <f t="shared" si="7"/>
        <v>0</v>
      </c>
      <c r="K33" s="316">
        <f t="shared" si="7"/>
        <v>0</v>
      </c>
      <c r="L33" s="316">
        <f t="shared" si="1"/>
        <v>52687</v>
      </c>
      <c r="M33" s="317">
        <f>M30+M31+M32</f>
        <v>0</v>
      </c>
    </row>
    <row r="34" spans="1:13" s="169" customFormat="1">
      <c r="A34" s="170"/>
      <c r="B34" s="171"/>
      <c r="C34" s="172"/>
      <c r="D34" s="172"/>
      <c r="E34" s="172"/>
      <c r="F34" s="172"/>
      <c r="G34" s="172"/>
      <c r="H34" s="172"/>
      <c r="I34" s="172"/>
      <c r="J34" s="172"/>
      <c r="K34" s="172"/>
    </row>
    <row r="35" spans="1:13">
      <c r="A35" s="60" t="s">
        <v>535</v>
      </c>
      <c r="B35" s="61"/>
      <c r="C35" s="61"/>
      <c r="D35" s="61"/>
      <c r="E35" s="61"/>
      <c r="F35" s="61"/>
      <c r="G35" s="61"/>
      <c r="H35" s="61"/>
      <c r="I35" s="61"/>
      <c r="J35" s="61"/>
      <c r="K35" s="59"/>
      <c r="L35" s="322"/>
    </row>
    <row r="36" spans="1:13" s="169" customFormat="1">
      <c r="A36" s="167"/>
      <c r="B36" s="168"/>
    </row>
    <row r="37" spans="1:13" s="169" customFormat="1"/>
    <row r="38" spans="1:13" s="169" customFormat="1">
      <c r="A38" s="383" t="s">
        <v>554</v>
      </c>
      <c r="B38" s="398">
        <f>Title!B11</f>
        <v>46083</v>
      </c>
      <c r="C38" s="398"/>
      <c r="D38" s="398"/>
      <c r="E38" s="398"/>
      <c r="F38" s="398"/>
      <c r="G38" s="398"/>
      <c r="H38" s="398"/>
    </row>
    <row r="39" spans="1:13" s="169" customFormat="1">
      <c r="A39" s="74"/>
      <c r="B39" s="74"/>
      <c r="C39" s="74"/>
      <c r="D39" s="74"/>
      <c r="E39" s="74"/>
      <c r="F39" s="73"/>
      <c r="G39" s="74"/>
      <c r="H39" s="75"/>
    </row>
    <row r="40" spans="1:13" s="169" customFormat="1">
      <c r="A40" s="383"/>
      <c r="B40" s="262"/>
      <c r="C40" s="75"/>
      <c r="D40" s="75"/>
      <c r="E40" s="72"/>
      <c r="F40" s="73"/>
      <c r="G40" s="74"/>
      <c r="H40" s="75"/>
    </row>
    <row r="41" spans="1:13" s="169" customFormat="1">
      <c r="A41" s="383" t="s">
        <v>553</v>
      </c>
      <c r="B41" s="382" t="s">
        <v>547</v>
      </c>
      <c r="C41" s="74"/>
      <c r="D41" s="74"/>
      <c r="E41" s="74"/>
      <c r="F41" s="73"/>
      <c r="G41" s="74"/>
      <c r="H41" s="75"/>
    </row>
    <row r="42" spans="1:13" s="169" customFormat="1">
      <c r="A42" s="383"/>
      <c r="B42" s="264"/>
      <c r="C42" s="75"/>
      <c r="D42" s="75"/>
      <c r="E42" s="72"/>
      <c r="F42" s="73"/>
      <c r="G42" s="74"/>
      <c r="H42" s="75"/>
    </row>
    <row r="43" spans="1:13" s="169" customFormat="1">
      <c r="A43" s="382"/>
      <c r="B43" s="263"/>
      <c r="C43" s="74"/>
      <c r="D43" s="74"/>
      <c r="E43" s="74"/>
      <c r="F43" s="73"/>
      <c r="G43" s="74"/>
      <c r="H43" s="75"/>
    </row>
    <row r="44" spans="1:13" s="169" customFormat="1">
      <c r="A44" s="383" t="s">
        <v>555</v>
      </c>
      <c r="B44" s="382" t="s">
        <v>556</v>
      </c>
      <c r="C44" s="75"/>
      <c r="D44" s="75"/>
      <c r="E44" s="72"/>
      <c r="F44" s="73"/>
      <c r="G44" s="74"/>
      <c r="H44" s="75"/>
    </row>
    <row r="45" spans="1:13" s="169" customFormat="1"/>
    <row r="46" spans="1:13" s="169" customFormat="1"/>
    <row r="47" spans="1:13" s="169" customFormat="1"/>
    <row r="48" spans="1:13" s="169" customFormat="1"/>
    <row r="49" spans="1:2" s="169" customFormat="1"/>
    <row r="50" spans="1:2" s="169" customFormat="1"/>
    <row r="51" spans="1:2" s="169" customFormat="1"/>
    <row r="52" spans="1:2" s="169" customFormat="1"/>
    <row r="53" spans="1:2" s="169" customFormat="1"/>
    <row r="54" spans="1:2" s="169" customFormat="1"/>
    <row r="55" spans="1:2" s="169" customFormat="1"/>
    <row r="56" spans="1:2" s="169" customFormat="1"/>
    <row r="57" spans="1:2" s="169" customFormat="1"/>
    <row r="58" spans="1:2" s="169" customFormat="1"/>
    <row r="59" spans="1:2" s="169" customFormat="1"/>
    <row r="60" spans="1:2" s="169" customFormat="1"/>
    <row r="61" spans="1:2" s="169" customFormat="1"/>
    <row r="62" spans="1:2" s="169" customFormat="1"/>
    <row r="63" spans="1:2">
      <c r="A63" s="45"/>
      <c r="B63" s="45"/>
    </row>
    <row r="64" spans="1:2">
      <c r="A64" s="45"/>
      <c r="B64" s="45"/>
    </row>
    <row r="65" spans="1:2">
      <c r="A65" s="45"/>
      <c r="B65" s="45"/>
    </row>
    <row r="66" spans="1:2">
      <c r="A66" s="45"/>
      <c r="B66" s="45"/>
    </row>
    <row r="67" spans="1:2">
      <c r="A67" s="45"/>
      <c r="B67" s="45"/>
    </row>
    <row r="68" spans="1:2">
      <c r="A68" s="45"/>
      <c r="B68" s="45"/>
    </row>
    <row r="69" spans="1:2">
      <c r="A69" s="45"/>
      <c r="B69" s="45"/>
    </row>
    <row r="70" spans="1:2">
      <c r="A70" s="45"/>
      <c r="B70" s="45"/>
    </row>
    <row r="71" spans="1:2">
      <c r="A71" s="45"/>
      <c r="B71" s="45"/>
    </row>
    <row r="72" spans="1:2">
      <c r="A72" s="45"/>
      <c r="B72" s="45"/>
    </row>
    <row r="73" spans="1:2">
      <c r="A73" s="45"/>
      <c r="B73" s="45"/>
    </row>
    <row r="74" spans="1:2">
      <c r="A74" s="45"/>
      <c r="B74" s="45"/>
    </row>
    <row r="75" spans="1:2">
      <c r="A75" s="45"/>
      <c r="B75" s="45"/>
    </row>
    <row r="76" spans="1:2">
      <c r="A76" s="45"/>
      <c r="B76" s="45"/>
    </row>
    <row r="77" spans="1:2">
      <c r="A77" s="45"/>
      <c r="B77" s="45"/>
    </row>
    <row r="78" spans="1:2">
      <c r="A78" s="45"/>
      <c r="B78" s="45"/>
    </row>
    <row r="79" spans="1:2">
      <c r="A79" s="45"/>
      <c r="B79" s="45"/>
    </row>
    <row r="80" spans="1:2">
      <c r="A80" s="45"/>
      <c r="B80" s="45"/>
    </row>
    <row r="81" spans="1:2">
      <c r="A81" s="45"/>
      <c r="B81" s="45"/>
    </row>
    <row r="82" spans="1:2">
      <c r="A82" s="45"/>
      <c r="B82" s="45"/>
    </row>
    <row r="83" spans="1:2">
      <c r="A83" s="45"/>
      <c r="B83" s="45"/>
    </row>
    <row r="84" spans="1:2">
      <c r="A84" s="45"/>
      <c r="B84" s="45"/>
    </row>
    <row r="85" spans="1:2">
      <c r="A85" s="45"/>
      <c r="B85" s="45"/>
    </row>
    <row r="86" spans="1:2">
      <c r="A86" s="45"/>
      <c r="B86" s="45"/>
    </row>
    <row r="87" spans="1:2">
      <c r="A87" s="45"/>
      <c r="B87" s="45"/>
    </row>
    <row r="88" spans="1:2">
      <c r="A88" s="45"/>
      <c r="B88" s="45"/>
    </row>
    <row r="89" spans="1:2">
      <c r="A89" s="45"/>
      <c r="B89" s="45"/>
    </row>
    <row r="90" spans="1:2">
      <c r="A90" s="45"/>
      <c r="B90" s="45"/>
    </row>
    <row r="91" spans="1:2">
      <c r="A91" s="45"/>
      <c r="B91" s="45"/>
    </row>
    <row r="92" spans="1:2">
      <c r="A92" s="45"/>
      <c r="B92" s="45"/>
    </row>
    <row r="93" spans="1:2">
      <c r="A93" s="45"/>
      <c r="B93" s="45"/>
    </row>
    <row r="94" spans="1:2">
      <c r="A94" s="45"/>
      <c r="B94" s="45"/>
    </row>
    <row r="95" spans="1:2">
      <c r="A95" s="45"/>
      <c r="B95" s="45"/>
    </row>
    <row r="96" spans="1:2">
      <c r="A96" s="45"/>
      <c r="B96" s="45"/>
    </row>
    <row r="97" spans="1:2">
      <c r="A97" s="45"/>
      <c r="B97" s="45"/>
    </row>
    <row r="98" spans="1:2">
      <c r="A98" s="45"/>
      <c r="B98" s="45"/>
    </row>
    <row r="99" spans="1:2">
      <c r="A99" s="45"/>
      <c r="B99" s="45"/>
    </row>
    <row r="100" spans="1:2">
      <c r="A100" s="45"/>
      <c r="B100" s="45"/>
    </row>
    <row r="101" spans="1:2">
      <c r="A101" s="45"/>
      <c r="B101" s="45"/>
    </row>
    <row r="102" spans="1:2">
      <c r="A102" s="45"/>
      <c r="B102" s="45"/>
    </row>
    <row r="103" spans="1:2">
      <c r="A103" s="45"/>
      <c r="B103" s="45"/>
    </row>
    <row r="104" spans="1:2">
      <c r="A104" s="45"/>
      <c r="B104" s="45"/>
    </row>
    <row r="105" spans="1:2">
      <c r="A105" s="45"/>
      <c r="B105" s="45"/>
    </row>
    <row r="106" spans="1:2">
      <c r="A106" s="45"/>
      <c r="B106" s="45"/>
    </row>
    <row r="107" spans="1:2">
      <c r="A107" s="45"/>
      <c r="B107" s="45"/>
    </row>
    <row r="108" spans="1:2">
      <c r="A108" s="45"/>
      <c r="B108" s="45"/>
    </row>
    <row r="109" spans="1:2">
      <c r="A109" s="45"/>
      <c r="B109" s="45"/>
    </row>
    <row r="110" spans="1:2">
      <c r="A110" s="45"/>
      <c r="B110" s="45"/>
    </row>
    <row r="111" spans="1:2">
      <c r="A111" s="45"/>
      <c r="B111" s="45"/>
    </row>
    <row r="112" spans="1:2">
      <c r="A112" s="45"/>
      <c r="B112" s="45"/>
    </row>
    <row r="113" spans="1:2">
      <c r="A113" s="45"/>
      <c r="B113" s="45"/>
    </row>
    <row r="114" spans="1:2">
      <c r="A114" s="45"/>
      <c r="B114" s="45"/>
    </row>
    <row r="115" spans="1:2">
      <c r="A115" s="45"/>
      <c r="B115" s="45"/>
    </row>
    <row r="116" spans="1:2">
      <c r="A116" s="45"/>
      <c r="B116" s="45"/>
    </row>
    <row r="117" spans="1:2">
      <c r="A117" s="45"/>
      <c r="B117" s="45"/>
    </row>
    <row r="118" spans="1:2">
      <c r="A118" s="45"/>
      <c r="B118" s="45"/>
    </row>
    <row r="119" spans="1:2">
      <c r="A119" s="45"/>
      <c r="B119" s="45"/>
    </row>
    <row r="120" spans="1:2">
      <c r="A120" s="45"/>
      <c r="B120" s="45"/>
    </row>
    <row r="121" spans="1:2">
      <c r="A121" s="45"/>
      <c r="B121" s="45"/>
    </row>
    <row r="122" spans="1:2">
      <c r="A122" s="45"/>
      <c r="B122" s="45"/>
    </row>
    <row r="123" spans="1:2">
      <c r="A123" s="45"/>
      <c r="B123" s="45"/>
    </row>
    <row r="124" spans="1:2">
      <c r="A124" s="45"/>
      <c r="B124" s="45"/>
    </row>
    <row r="125" spans="1:2">
      <c r="A125" s="45"/>
      <c r="B125" s="45"/>
    </row>
    <row r="126" spans="1:2">
      <c r="A126" s="45"/>
      <c r="B126" s="45"/>
    </row>
    <row r="127" spans="1:2">
      <c r="A127" s="45"/>
      <c r="B127" s="45"/>
    </row>
    <row r="128" spans="1:2">
      <c r="A128" s="45"/>
      <c r="B128" s="45"/>
    </row>
    <row r="129" spans="1:2">
      <c r="A129" s="45"/>
      <c r="B129" s="45"/>
    </row>
    <row r="130" spans="1:2">
      <c r="A130" s="45"/>
      <c r="B130" s="45"/>
    </row>
    <row r="131" spans="1:2">
      <c r="A131" s="45"/>
      <c r="B131" s="45"/>
    </row>
    <row r="132" spans="1:2">
      <c r="A132" s="45"/>
      <c r="B132" s="45"/>
    </row>
    <row r="133" spans="1:2">
      <c r="A133" s="45"/>
      <c r="B133" s="45"/>
    </row>
    <row r="134" spans="1:2">
      <c r="A134" s="45"/>
      <c r="B134" s="45"/>
    </row>
    <row r="135" spans="1:2">
      <c r="A135" s="45"/>
      <c r="B135" s="45"/>
    </row>
    <row r="136" spans="1:2">
      <c r="A136" s="45"/>
      <c r="B136" s="45"/>
    </row>
    <row r="137" spans="1:2">
      <c r="A137" s="45"/>
      <c r="B137" s="45"/>
    </row>
    <row r="138" spans="1:2">
      <c r="A138" s="45"/>
      <c r="B138" s="45"/>
    </row>
    <row r="139" spans="1:2">
      <c r="A139" s="45"/>
      <c r="B139" s="45"/>
    </row>
    <row r="140" spans="1:2">
      <c r="A140" s="45"/>
      <c r="B140" s="45"/>
    </row>
    <row r="141" spans="1:2">
      <c r="A141" s="45"/>
      <c r="B141" s="45"/>
    </row>
    <row r="142" spans="1:2">
      <c r="A142" s="45"/>
      <c r="B142" s="45"/>
    </row>
    <row r="143" spans="1:2">
      <c r="A143" s="45"/>
      <c r="B143" s="45"/>
    </row>
    <row r="144" spans="1:2">
      <c r="A144" s="45"/>
      <c r="B144" s="45"/>
    </row>
    <row r="145" spans="1:2">
      <c r="A145" s="45"/>
      <c r="B145" s="45"/>
    </row>
    <row r="146" spans="1:2">
      <c r="A146" s="45"/>
      <c r="B146" s="45"/>
    </row>
    <row r="147" spans="1:2">
      <c r="A147" s="45"/>
      <c r="B147" s="45"/>
    </row>
    <row r="148" spans="1:2">
      <c r="A148" s="45"/>
      <c r="B148" s="45"/>
    </row>
    <row r="149" spans="1:2">
      <c r="A149" s="45"/>
      <c r="B149" s="45"/>
    </row>
    <row r="150" spans="1:2">
      <c r="A150" s="45"/>
      <c r="B150" s="45"/>
    </row>
    <row r="151" spans="1:2">
      <c r="A151" s="45"/>
      <c r="B151" s="45"/>
    </row>
    <row r="152" spans="1:2">
      <c r="A152" s="45"/>
      <c r="B152" s="45"/>
    </row>
    <row r="153" spans="1:2">
      <c r="A153" s="45"/>
      <c r="B153" s="45"/>
    </row>
    <row r="154" spans="1:2">
      <c r="A154" s="45"/>
      <c r="B154" s="45"/>
    </row>
    <row r="155" spans="1:2">
      <c r="A155" s="45"/>
      <c r="B155" s="45"/>
    </row>
    <row r="156" spans="1:2">
      <c r="A156" s="45"/>
      <c r="B156" s="45"/>
    </row>
    <row r="157" spans="1:2">
      <c r="A157" s="45"/>
      <c r="B157" s="45"/>
    </row>
    <row r="158" spans="1:2">
      <c r="A158" s="45"/>
      <c r="B158" s="45"/>
    </row>
    <row r="159" spans="1:2">
      <c r="A159" s="45"/>
      <c r="B159" s="45"/>
    </row>
    <row r="160" spans="1:2">
      <c r="A160" s="45"/>
      <c r="B160" s="45"/>
    </row>
    <row r="161" spans="1:2">
      <c r="A161" s="45"/>
      <c r="B161" s="45"/>
    </row>
    <row r="162" spans="1:2">
      <c r="A162" s="45"/>
      <c r="B162" s="45"/>
    </row>
    <row r="163" spans="1:2">
      <c r="A163" s="45"/>
      <c r="B163" s="45"/>
    </row>
    <row r="164" spans="1:2">
      <c r="A164" s="45"/>
      <c r="B164" s="45"/>
    </row>
    <row r="165" spans="1:2">
      <c r="A165" s="45"/>
      <c r="B165" s="45"/>
    </row>
    <row r="166" spans="1:2">
      <c r="A166" s="45"/>
      <c r="B166" s="45"/>
    </row>
    <row r="167" spans="1:2">
      <c r="A167" s="45"/>
      <c r="B167" s="45"/>
    </row>
    <row r="168" spans="1:2">
      <c r="A168" s="45"/>
      <c r="B168" s="45"/>
    </row>
    <row r="169" spans="1:2">
      <c r="A169" s="45"/>
      <c r="B169" s="45"/>
    </row>
    <row r="170" spans="1:2">
      <c r="A170" s="45"/>
      <c r="B170" s="45"/>
    </row>
    <row r="171" spans="1:2">
      <c r="A171" s="45"/>
      <c r="B171" s="45"/>
    </row>
    <row r="172" spans="1:2">
      <c r="A172" s="45"/>
      <c r="B172" s="45"/>
    </row>
    <row r="173" spans="1:2">
      <c r="A173" s="45"/>
      <c r="B173" s="45"/>
    </row>
    <row r="174" spans="1:2">
      <c r="A174" s="45"/>
      <c r="B174" s="45"/>
    </row>
    <row r="175" spans="1:2">
      <c r="A175" s="45"/>
      <c r="B175" s="45"/>
    </row>
    <row r="176" spans="1:2">
      <c r="A176" s="45"/>
      <c r="B176" s="45"/>
    </row>
    <row r="177" spans="1:2">
      <c r="A177" s="45"/>
      <c r="B177" s="45"/>
    </row>
    <row r="178" spans="1:2">
      <c r="A178" s="45"/>
      <c r="B178" s="45"/>
    </row>
    <row r="179" spans="1:2">
      <c r="A179" s="45"/>
      <c r="B179" s="45"/>
    </row>
    <row r="180" spans="1:2">
      <c r="A180" s="45"/>
      <c r="B180" s="45"/>
    </row>
    <row r="181" spans="1:2">
      <c r="A181" s="45"/>
      <c r="B181" s="45"/>
    </row>
    <row r="182" spans="1:2">
      <c r="A182" s="45"/>
      <c r="B182" s="45"/>
    </row>
    <row r="183" spans="1:2">
      <c r="A183" s="45"/>
      <c r="B183" s="45"/>
    </row>
    <row r="184" spans="1:2">
      <c r="A184" s="45"/>
      <c r="B184" s="45"/>
    </row>
    <row r="185" spans="1:2">
      <c r="A185" s="45"/>
      <c r="B185" s="45"/>
    </row>
    <row r="186" spans="1:2">
      <c r="A186" s="45"/>
      <c r="B186" s="45"/>
    </row>
    <row r="187" spans="1:2">
      <c r="A187" s="45"/>
      <c r="B187" s="45"/>
    </row>
    <row r="188" spans="1:2">
      <c r="A188" s="45"/>
      <c r="B188" s="45"/>
    </row>
    <row r="189" spans="1:2">
      <c r="A189" s="45"/>
      <c r="B189" s="45"/>
    </row>
    <row r="190" spans="1:2">
      <c r="A190" s="45"/>
      <c r="B190" s="45"/>
    </row>
    <row r="191" spans="1:2">
      <c r="A191" s="45"/>
      <c r="B191" s="45"/>
    </row>
    <row r="192" spans="1:2">
      <c r="A192" s="45"/>
      <c r="B192" s="45"/>
    </row>
    <row r="193" spans="1:2">
      <c r="A193" s="45"/>
      <c r="B193" s="45"/>
    </row>
    <row r="194" spans="1:2">
      <c r="A194" s="45"/>
      <c r="B194" s="45"/>
    </row>
    <row r="195" spans="1:2">
      <c r="A195" s="45"/>
      <c r="B195" s="45"/>
    </row>
    <row r="196" spans="1:2">
      <c r="A196" s="45"/>
      <c r="B196" s="45"/>
    </row>
    <row r="197" spans="1:2">
      <c r="A197" s="45"/>
      <c r="B197" s="45"/>
    </row>
    <row r="198" spans="1:2">
      <c r="A198" s="45"/>
      <c r="B198" s="45"/>
    </row>
    <row r="199" spans="1:2">
      <c r="A199" s="45"/>
      <c r="B199" s="45"/>
    </row>
    <row r="200" spans="1:2">
      <c r="A200" s="45"/>
      <c r="B200" s="45"/>
    </row>
    <row r="201" spans="1:2">
      <c r="A201" s="45"/>
      <c r="B201" s="45"/>
    </row>
    <row r="202" spans="1:2">
      <c r="A202" s="45"/>
      <c r="B202" s="45"/>
    </row>
    <row r="203" spans="1:2">
      <c r="A203" s="45"/>
      <c r="B203" s="45"/>
    </row>
    <row r="204" spans="1:2">
      <c r="A204" s="45"/>
      <c r="B204" s="45"/>
    </row>
    <row r="205" spans="1:2">
      <c r="A205" s="45"/>
      <c r="B205" s="45"/>
    </row>
    <row r="206" spans="1:2">
      <c r="A206" s="45"/>
      <c r="B206" s="45"/>
    </row>
    <row r="207" spans="1:2">
      <c r="A207" s="45"/>
      <c r="B207" s="45"/>
    </row>
    <row r="208" spans="1:2">
      <c r="A208" s="45"/>
      <c r="B208" s="45"/>
    </row>
    <row r="209" spans="1:2">
      <c r="A209" s="45"/>
      <c r="B209" s="45"/>
    </row>
    <row r="210" spans="1:2">
      <c r="A210" s="45"/>
      <c r="B210" s="45"/>
    </row>
    <row r="211" spans="1:2">
      <c r="A211" s="45"/>
      <c r="B211" s="45"/>
    </row>
    <row r="212" spans="1:2">
      <c r="A212" s="45"/>
      <c r="B212" s="45"/>
    </row>
    <row r="213" spans="1:2">
      <c r="A213" s="45"/>
      <c r="B213" s="45"/>
    </row>
    <row r="214" spans="1:2">
      <c r="A214" s="45"/>
      <c r="B214" s="45"/>
    </row>
    <row r="215" spans="1:2">
      <c r="A215" s="45"/>
      <c r="B215" s="45"/>
    </row>
    <row r="216" spans="1:2">
      <c r="A216" s="45"/>
      <c r="B216" s="45"/>
    </row>
    <row r="217" spans="1:2">
      <c r="A217" s="45"/>
      <c r="B217" s="45"/>
    </row>
    <row r="218" spans="1:2">
      <c r="A218" s="45"/>
      <c r="B218" s="45"/>
    </row>
    <row r="219" spans="1:2">
      <c r="A219" s="45"/>
      <c r="B219" s="45"/>
    </row>
    <row r="220" spans="1:2">
      <c r="A220" s="45"/>
      <c r="B220" s="45"/>
    </row>
    <row r="221" spans="1:2">
      <c r="A221" s="45"/>
      <c r="B221" s="45"/>
    </row>
    <row r="222" spans="1:2">
      <c r="A222" s="45"/>
      <c r="B222" s="45"/>
    </row>
    <row r="223" spans="1:2">
      <c r="A223" s="45"/>
      <c r="B223" s="45"/>
    </row>
    <row r="224" spans="1:2">
      <c r="A224" s="45"/>
      <c r="B224" s="45"/>
    </row>
    <row r="225" spans="1:2">
      <c r="A225" s="45"/>
      <c r="B225" s="45"/>
    </row>
    <row r="226" spans="1:2">
      <c r="A226" s="45"/>
      <c r="B226" s="45"/>
    </row>
    <row r="227" spans="1:2">
      <c r="A227" s="45"/>
      <c r="B227" s="45"/>
    </row>
    <row r="228" spans="1:2">
      <c r="A228" s="45"/>
      <c r="B228" s="45"/>
    </row>
    <row r="229" spans="1:2">
      <c r="A229" s="45"/>
      <c r="B229" s="45"/>
    </row>
    <row r="230" spans="1:2">
      <c r="A230" s="45"/>
      <c r="B230" s="45"/>
    </row>
    <row r="231" spans="1:2">
      <c r="A231" s="45"/>
      <c r="B231" s="45"/>
    </row>
    <row r="232" spans="1:2">
      <c r="A232" s="45"/>
      <c r="B232" s="45"/>
    </row>
    <row r="233" spans="1:2">
      <c r="A233" s="45"/>
      <c r="B233" s="45"/>
    </row>
    <row r="234" spans="1:2">
      <c r="A234" s="45"/>
      <c r="B234" s="45"/>
    </row>
    <row r="235" spans="1:2">
      <c r="A235" s="45"/>
      <c r="B235" s="45"/>
    </row>
    <row r="236" spans="1:2">
      <c r="A236" s="45"/>
      <c r="B236" s="45"/>
    </row>
    <row r="237" spans="1:2">
      <c r="A237" s="45"/>
      <c r="B237" s="45"/>
    </row>
    <row r="238" spans="1:2">
      <c r="A238" s="45"/>
      <c r="B238" s="45"/>
    </row>
    <row r="239" spans="1:2">
      <c r="A239" s="45"/>
      <c r="B239" s="45"/>
    </row>
    <row r="240" spans="1:2">
      <c r="A240" s="45"/>
      <c r="B240" s="45"/>
    </row>
    <row r="241" spans="1:2">
      <c r="A241" s="45"/>
      <c r="B241" s="45"/>
    </row>
    <row r="242" spans="1:2">
      <c r="A242" s="45"/>
      <c r="B242" s="45"/>
    </row>
    <row r="243" spans="1:2">
      <c r="A243" s="45"/>
      <c r="B243" s="45"/>
    </row>
    <row r="244" spans="1:2">
      <c r="A244" s="45"/>
      <c r="B244" s="45"/>
    </row>
    <row r="245" spans="1:2">
      <c r="A245" s="45"/>
      <c r="B245" s="45"/>
    </row>
    <row r="246" spans="1:2">
      <c r="A246" s="45"/>
      <c r="B246" s="45"/>
    </row>
    <row r="247" spans="1:2">
      <c r="A247" s="45"/>
      <c r="B247" s="45"/>
    </row>
    <row r="248" spans="1:2">
      <c r="A248" s="45"/>
      <c r="B248" s="45"/>
    </row>
    <row r="249" spans="1:2">
      <c r="A249" s="45"/>
      <c r="B249" s="45"/>
    </row>
    <row r="250" spans="1:2">
      <c r="A250" s="45"/>
      <c r="B250" s="45"/>
    </row>
    <row r="251" spans="1:2">
      <c r="A251" s="45"/>
      <c r="B251" s="45"/>
    </row>
    <row r="252" spans="1:2">
      <c r="A252" s="45"/>
      <c r="B252" s="45"/>
    </row>
    <row r="253" spans="1:2">
      <c r="A253" s="45"/>
      <c r="B253" s="45"/>
    </row>
    <row r="254" spans="1:2">
      <c r="A254" s="45"/>
      <c r="B254" s="45"/>
    </row>
    <row r="255" spans="1:2">
      <c r="A255" s="45"/>
      <c r="B255" s="45"/>
    </row>
    <row r="256" spans="1:2">
      <c r="A256" s="45"/>
      <c r="B256" s="45"/>
    </row>
    <row r="257" spans="1:2">
      <c r="A257" s="45"/>
      <c r="B257" s="45"/>
    </row>
    <row r="258" spans="1:2">
      <c r="A258" s="45"/>
      <c r="B258" s="45"/>
    </row>
    <row r="259" spans="1:2">
      <c r="A259" s="45"/>
      <c r="B259" s="45"/>
    </row>
    <row r="260" spans="1:2">
      <c r="A260" s="45"/>
      <c r="B260" s="45"/>
    </row>
    <row r="261" spans="1:2">
      <c r="A261" s="45"/>
      <c r="B261" s="45"/>
    </row>
    <row r="262" spans="1:2">
      <c r="A262" s="45"/>
      <c r="B262" s="45"/>
    </row>
    <row r="263" spans="1:2">
      <c r="A263" s="45"/>
      <c r="B263" s="45"/>
    </row>
    <row r="264" spans="1:2">
      <c r="A264" s="45"/>
      <c r="B264" s="45"/>
    </row>
    <row r="265" spans="1:2">
      <c r="A265" s="45"/>
      <c r="B265" s="45"/>
    </row>
    <row r="266" spans="1:2">
      <c r="A266" s="45"/>
      <c r="B266" s="45"/>
    </row>
    <row r="267" spans="1:2">
      <c r="A267" s="45"/>
      <c r="B267" s="45"/>
    </row>
    <row r="268" spans="1:2">
      <c r="A268" s="45"/>
      <c r="B268" s="45"/>
    </row>
    <row r="269" spans="1:2">
      <c r="A269" s="45"/>
      <c r="B269" s="45"/>
    </row>
    <row r="270" spans="1:2">
      <c r="A270" s="45"/>
      <c r="B270" s="45"/>
    </row>
    <row r="271" spans="1:2">
      <c r="A271" s="45"/>
      <c r="B271" s="45"/>
    </row>
    <row r="272" spans="1:2">
      <c r="A272" s="45"/>
      <c r="B272" s="45"/>
    </row>
    <row r="273" spans="1:2">
      <c r="A273" s="45"/>
      <c r="B273" s="45"/>
    </row>
    <row r="274" spans="1:2">
      <c r="A274" s="45"/>
      <c r="B274" s="45"/>
    </row>
    <row r="275" spans="1:2">
      <c r="A275" s="45"/>
      <c r="B275" s="45"/>
    </row>
    <row r="276" spans="1:2">
      <c r="A276" s="45"/>
      <c r="B276" s="45"/>
    </row>
    <row r="277" spans="1:2">
      <c r="A277" s="45"/>
      <c r="B277" s="45"/>
    </row>
    <row r="278" spans="1:2">
      <c r="A278" s="45"/>
      <c r="B278" s="45"/>
    </row>
    <row r="279" spans="1:2">
      <c r="A279" s="45"/>
      <c r="B279" s="45"/>
    </row>
    <row r="280" spans="1:2">
      <c r="A280" s="45"/>
      <c r="B280" s="45"/>
    </row>
    <row r="281" spans="1:2">
      <c r="A281" s="45"/>
      <c r="B281" s="45"/>
    </row>
    <row r="282" spans="1:2">
      <c r="A282" s="45"/>
      <c r="B282" s="45"/>
    </row>
    <row r="283" spans="1:2">
      <c r="A283" s="45"/>
      <c r="B283" s="45"/>
    </row>
    <row r="284" spans="1:2">
      <c r="A284" s="45"/>
      <c r="B284" s="45"/>
    </row>
    <row r="285" spans="1:2">
      <c r="A285" s="45"/>
      <c r="B285" s="45"/>
    </row>
    <row r="286" spans="1:2">
      <c r="A286" s="45"/>
      <c r="B286" s="45"/>
    </row>
    <row r="287" spans="1:2">
      <c r="A287" s="45"/>
      <c r="B287" s="45"/>
    </row>
    <row r="288" spans="1:2">
      <c r="A288" s="45"/>
      <c r="B288" s="45"/>
    </row>
    <row r="289" spans="1:2">
      <c r="A289" s="45"/>
      <c r="B289" s="45"/>
    </row>
    <row r="290" spans="1:2">
      <c r="A290" s="45"/>
      <c r="B290" s="45"/>
    </row>
    <row r="291" spans="1:2">
      <c r="A291" s="45"/>
      <c r="B291" s="45"/>
    </row>
    <row r="292" spans="1:2">
      <c r="A292" s="45"/>
      <c r="B292" s="45"/>
    </row>
    <row r="293" spans="1:2">
      <c r="A293" s="45"/>
      <c r="B293" s="45"/>
    </row>
    <row r="294" spans="1:2">
      <c r="A294" s="45"/>
      <c r="B294" s="45"/>
    </row>
    <row r="295" spans="1:2">
      <c r="A295" s="45"/>
      <c r="B295" s="45"/>
    </row>
    <row r="296" spans="1:2">
      <c r="A296" s="45"/>
      <c r="B296" s="45"/>
    </row>
    <row r="297" spans="1:2">
      <c r="A297" s="45"/>
      <c r="B297" s="45"/>
    </row>
    <row r="298" spans="1:2">
      <c r="A298" s="45"/>
      <c r="B298" s="45"/>
    </row>
    <row r="299" spans="1:2">
      <c r="A299" s="45"/>
      <c r="B299" s="45"/>
    </row>
    <row r="300" spans="1:2">
      <c r="A300" s="45"/>
      <c r="B300" s="45"/>
    </row>
    <row r="301" spans="1:2">
      <c r="A301" s="45"/>
      <c r="B301" s="45"/>
    </row>
    <row r="302" spans="1:2">
      <c r="A302" s="45"/>
      <c r="B302" s="45"/>
    </row>
    <row r="303" spans="1:2">
      <c r="A303" s="45"/>
      <c r="B303" s="45"/>
    </row>
    <row r="304" spans="1:2">
      <c r="A304" s="45"/>
      <c r="B304" s="45"/>
    </row>
    <row r="305" spans="1:2">
      <c r="A305" s="45"/>
      <c r="B305" s="45"/>
    </row>
    <row r="306" spans="1:2">
      <c r="A306" s="45"/>
      <c r="B306" s="45"/>
    </row>
    <row r="307" spans="1:2">
      <c r="A307" s="45"/>
      <c r="B307" s="45"/>
    </row>
    <row r="308" spans="1:2">
      <c r="A308" s="45"/>
      <c r="B308" s="45"/>
    </row>
    <row r="309" spans="1:2">
      <c r="A309" s="45"/>
      <c r="B309" s="45"/>
    </row>
    <row r="310" spans="1:2">
      <c r="A310" s="45"/>
      <c r="B310" s="45"/>
    </row>
    <row r="311" spans="1:2">
      <c r="A311" s="45"/>
      <c r="B311" s="45"/>
    </row>
    <row r="312" spans="1:2">
      <c r="A312" s="45"/>
      <c r="B312" s="45"/>
    </row>
    <row r="313" spans="1:2">
      <c r="A313" s="45"/>
      <c r="B313" s="45"/>
    </row>
    <row r="314" spans="1:2">
      <c r="A314" s="45"/>
      <c r="B314" s="45"/>
    </row>
    <row r="315" spans="1:2">
      <c r="A315" s="45"/>
      <c r="B315" s="45"/>
    </row>
    <row r="316" spans="1:2">
      <c r="A316" s="45"/>
      <c r="B316" s="45"/>
    </row>
    <row r="317" spans="1:2">
      <c r="A317" s="45"/>
      <c r="B317" s="45"/>
    </row>
    <row r="318" spans="1:2">
      <c r="A318" s="45"/>
      <c r="B318" s="45"/>
    </row>
    <row r="319" spans="1:2">
      <c r="A319" s="45"/>
      <c r="B319" s="45"/>
    </row>
    <row r="320" spans="1:2">
      <c r="A320" s="45"/>
      <c r="B320" s="45"/>
    </row>
    <row r="321" spans="1:2">
      <c r="A321" s="45"/>
      <c r="B321" s="45"/>
    </row>
    <row r="322" spans="1:2">
      <c r="A322" s="45"/>
      <c r="B322" s="45"/>
    </row>
    <row r="323" spans="1:2">
      <c r="A323" s="45"/>
      <c r="B323" s="45"/>
    </row>
    <row r="324" spans="1:2">
      <c r="A324" s="45"/>
      <c r="B324" s="45"/>
    </row>
    <row r="325" spans="1:2">
      <c r="A325" s="45"/>
      <c r="B325" s="45"/>
    </row>
    <row r="326" spans="1:2">
      <c r="A326" s="45"/>
      <c r="B326" s="45"/>
    </row>
    <row r="327" spans="1:2">
      <c r="A327" s="45"/>
      <c r="B327" s="45"/>
    </row>
    <row r="328" spans="1:2">
      <c r="A328" s="45"/>
      <c r="B328" s="45"/>
    </row>
    <row r="329" spans="1:2">
      <c r="A329" s="45"/>
      <c r="B329" s="45"/>
    </row>
    <row r="330" spans="1:2">
      <c r="A330" s="45"/>
      <c r="B330" s="45"/>
    </row>
    <row r="331" spans="1:2">
      <c r="A331" s="45"/>
      <c r="B331" s="45"/>
    </row>
    <row r="332" spans="1:2">
      <c r="A332" s="45"/>
      <c r="B332" s="45"/>
    </row>
    <row r="333" spans="1:2">
      <c r="A333" s="45"/>
      <c r="B333" s="45"/>
    </row>
    <row r="334" spans="1:2">
      <c r="A334" s="45"/>
      <c r="B334" s="45"/>
    </row>
    <row r="335" spans="1:2">
      <c r="A335" s="45"/>
      <c r="B335" s="45"/>
    </row>
    <row r="336" spans="1:2">
      <c r="A336" s="45"/>
      <c r="B336" s="45"/>
    </row>
    <row r="337" spans="1:2">
      <c r="A337" s="45"/>
      <c r="B337" s="45"/>
    </row>
    <row r="338" spans="1:2">
      <c r="A338" s="45"/>
      <c r="B338" s="45"/>
    </row>
    <row r="339" spans="1:2">
      <c r="A339" s="45"/>
      <c r="B339" s="45"/>
    </row>
    <row r="340" spans="1:2">
      <c r="A340" s="45"/>
      <c r="B340" s="45"/>
    </row>
    <row r="341" spans="1:2">
      <c r="A341" s="45"/>
      <c r="B341" s="45"/>
    </row>
    <row r="342" spans="1:2">
      <c r="A342" s="45"/>
      <c r="B342" s="45"/>
    </row>
    <row r="343" spans="1:2">
      <c r="A343" s="45"/>
      <c r="B343" s="45"/>
    </row>
    <row r="344" spans="1:2">
      <c r="A344" s="45"/>
      <c r="B344" s="45"/>
    </row>
    <row r="345" spans="1:2">
      <c r="A345" s="45"/>
      <c r="B345" s="45"/>
    </row>
    <row r="346" spans="1:2">
      <c r="A346" s="45"/>
      <c r="B346" s="45"/>
    </row>
    <row r="347" spans="1:2">
      <c r="A347" s="45"/>
      <c r="B347" s="45"/>
    </row>
    <row r="348" spans="1:2">
      <c r="A348" s="45"/>
      <c r="B348" s="45"/>
    </row>
    <row r="349" spans="1:2">
      <c r="A349" s="45"/>
      <c r="B349" s="45"/>
    </row>
    <row r="350" spans="1:2">
      <c r="A350" s="45"/>
      <c r="B350" s="45"/>
    </row>
    <row r="351" spans="1:2">
      <c r="A351" s="45"/>
      <c r="B351" s="45"/>
    </row>
    <row r="352" spans="1:2">
      <c r="A352" s="45"/>
      <c r="B352" s="45"/>
    </row>
    <row r="353" spans="1:2">
      <c r="A353" s="45"/>
      <c r="B353" s="45"/>
    </row>
    <row r="354" spans="1:2">
      <c r="A354" s="45"/>
      <c r="B354" s="45"/>
    </row>
    <row r="355" spans="1:2">
      <c r="A355" s="45"/>
      <c r="B355" s="45"/>
    </row>
    <row r="356" spans="1:2">
      <c r="A356" s="45"/>
      <c r="B356" s="45"/>
    </row>
    <row r="357" spans="1:2">
      <c r="A357" s="45"/>
      <c r="B357" s="45"/>
    </row>
    <row r="358" spans="1:2">
      <c r="A358" s="45"/>
      <c r="B358" s="45"/>
    </row>
    <row r="359" spans="1:2">
      <c r="A359" s="45"/>
      <c r="B359" s="45"/>
    </row>
    <row r="360" spans="1:2">
      <c r="A360" s="45"/>
      <c r="B360" s="45"/>
    </row>
    <row r="361" spans="1:2">
      <c r="A361" s="45"/>
      <c r="B361" s="45"/>
    </row>
    <row r="362" spans="1:2">
      <c r="A362" s="45"/>
      <c r="B362" s="45"/>
    </row>
    <row r="363" spans="1:2">
      <c r="A363" s="45"/>
      <c r="B363" s="45"/>
    </row>
    <row r="364" spans="1:2">
      <c r="A364" s="45"/>
      <c r="B364" s="45"/>
    </row>
    <row r="365" spans="1:2">
      <c r="A365" s="45"/>
      <c r="B365" s="45"/>
    </row>
    <row r="366" spans="1:2">
      <c r="A366" s="45"/>
      <c r="B366" s="45"/>
    </row>
    <row r="367" spans="1:2">
      <c r="A367" s="45"/>
      <c r="B367" s="45"/>
    </row>
    <row r="368" spans="1:2">
      <c r="A368" s="45"/>
      <c r="B368" s="45"/>
    </row>
    <row r="369" spans="1:2">
      <c r="A369" s="45"/>
      <c r="B369" s="45"/>
    </row>
    <row r="370" spans="1:2">
      <c r="A370" s="45"/>
      <c r="B370" s="45"/>
    </row>
    <row r="371" spans="1:2">
      <c r="A371" s="45"/>
      <c r="B371" s="45"/>
    </row>
    <row r="372" spans="1:2">
      <c r="A372" s="45"/>
      <c r="B372" s="45"/>
    </row>
    <row r="373" spans="1:2">
      <c r="A373" s="45"/>
      <c r="B373" s="45"/>
    </row>
    <row r="374" spans="1:2">
      <c r="A374" s="45"/>
      <c r="B374" s="45"/>
    </row>
    <row r="375" spans="1:2">
      <c r="A375" s="45"/>
      <c r="B375" s="45"/>
    </row>
    <row r="376" spans="1:2">
      <c r="A376" s="45"/>
      <c r="B376" s="45"/>
    </row>
    <row r="377" spans="1:2">
      <c r="A377" s="45"/>
      <c r="B377" s="45"/>
    </row>
    <row r="378" spans="1:2">
      <c r="A378" s="45"/>
      <c r="B378" s="45"/>
    </row>
    <row r="379" spans="1:2">
      <c r="A379" s="45"/>
      <c r="B379" s="45"/>
    </row>
    <row r="380" spans="1:2">
      <c r="A380" s="45"/>
      <c r="B380" s="45"/>
    </row>
    <row r="381" spans="1:2">
      <c r="A381" s="45"/>
      <c r="B381" s="45"/>
    </row>
    <row r="382" spans="1:2">
      <c r="A382" s="45"/>
      <c r="B382" s="45"/>
    </row>
    <row r="383" spans="1:2">
      <c r="A383" s="45"/>
      <c r="B383" s="45"/>
    </row>
    <row r="384" spans="1:2">
      <c r="A384" s="45"/>
      <c r="B384" s="45"/>
    </row>
    <row r="385" spans="1:2">
      <c r="A385" s="45"/>
      <c r="B385" s="45"/>
    </row>
    <row r="386" spans="1:2">
      <c r="A386" s="45"/>
      <c r="B386" s="45"/>
    </row>
    <row r="387" spans="1:2">
      <c r="A387" s="45"/>
      <c r="B387" s="45"/>
    </row>
    <row r="388" spans="1:2">
      <c r="A388" s="45"/>
      <c r="B388" s="45"/>
    </row>
    <row r="389" spans="1:2">
      <c r="A389" s="45"/>
      <c r="B389" s="45"/>
    </row>
    <row r="390" spans="1:2">
      <c r="A390" s="45"/>
      <c r="B390" s="45"/>
    </row>
    <row r="391" spans="1:2">
      <c r="A391" s="45"/>
      <c r="B391" s="45"/>
    </row>
    <row r="392" spans="1:2">
      <c r="A392" s="45"/>
      <c r="B392" s="45"/>
    </row>
    <row r="393" spans="1:2">
      <c r="A393" s="45"/>
      <c r="B393" s="45"/>
    </row>
    <row r="394" spans="1:2">
      <c r="A394" s="45"/>
      <c r="B394" s="45"/>
    </row>
    <row r="395" spans="1:2">
      <c r="A395" s="45"/>
      <c r="B395" s="45"/>
    </row>
    <row r="396" spans="1:2">
      <c r="A396" s="45"/>
      <c r="B396" s="45"/>
    </row>
    <row r="397" spans="1:2">
      <c r="A397" s="45"/>
      <c r="B397" s="45"/>
    </row>
    <row r="398" spans="1:2">
      <c r="A398" s="45"/>
      <c r="B398" s="45"/>
    </row>
    <row r="399" spans="1:2">
      <c r="A399" s="45"/>
      <c r="B399" s="45"/>
    </row>
    <row r="400" spans="1:2">
      <c r="A400" s="45"/>
      <c r="B400" s="45"/>
    </row>
    <row r="401" spans="1:2">
      <c r="A401" s="45"/>
      <c r="B401" s="45"/>
    </row>
    <row r="402" spans="1:2">
      <c r="A402" s="45"/>
      <c r="B402" s="45"/>
    </row>
    <row r="403" spans="1:2">
      <c r="A403" s="45"/>
      <c r="B403" s="45"/>
    </row>
    <row r="404" spans="1:2">
      <c r="A404" s="45"/>
      <c r="B404" s="45"/>
    </row>
    <row r="405" spans="1:2">
      <c r="A405" s="45"/>
      <c r="B405" s="45"/>
    </row>
    <row r="406" spans="1:2">
      <c r="A406" s="45"/>
      <c r="B406" s="45"/>
    </row>
    <row r="407" spans="1:2">
      <c r="A407" s="45"/>
      <c r="B407" s="45"/>
    </row>
    <row r="408" spans="1:2">
      <c r="A408" s="45"/>
      <c r="B408" s="45"/>
    </row>
    <row r="409" spans="1:2">
      <c r="A409" s="45"/>
      <c r="B409" s="45"/>
    </row>
    <row r="410" spans="1:2">
      <c r="A410" s="45"/>
      <c r="B410" s="45"/>
    </row>
    <row r="411" spans="1:2">
      <c r="A411" s="45"/>
      <c r="B411" s="45"/>
    </row>
    <row r="412" spans="1:2">
      <c r="A412" s="45"/>
      <c r="B412" s="45"/>
    </row>
    <row r="413" spans="1:2">
      <c r="A413" s="45"/>
      <c r="B413" s="45"/>
    </row>
    <row r="414" spans="1:2">
      <c r="A414" s="45"/>
      <c r="B414" s="45"/>
    </row>
    <row r="415" spans="1:2">
      <c r="A415" s="45"/>
      <c r="B415" s="45"/>
    </row>
    <row r="416" spans="1:2">
      <c r="A416" s="45"/>
      <c r="B416" s="45"/>
    </row>
    <row r="417" spans="1:2">
      <c r="A417" s="45"/>
      <c r="B417" s="45"/>
    </row>
    <row r="418" spans="1:2">
      <c r="A418" s="45"/>
      <c r="B418" s="45"/>
    </row>
    <row r="419" spans="1:2">
      <c r="A419" s="45"/>
      <c r="B419" s="45"/>
    </row>
    <row r="420" spans="1:2">
      <c r="A420" s="45"/>
      <c r="B420" s="45"/>
    </row>
    <row r="421" spans="1:2">
      <c r="A421" s="45"/>
      <c r="B421" s="45"/>
    </row>
    <row r="422" spans="1:2">
      <c r="A422" s="45"/>
      <c r="B422" s="45"/>
    </row>
    <row r="423" spans="1:2">
      <c r="A423" s="45"/>
      <c r="B423" s="45"/>
    </row>
    <row r="424" spans="1:2">
      <c r="A424" s="45"/>
      <c r="B424" s="45"/>
    </row>
    <row r="425" spans="1:2">
      <c r="A425" s="45"/>
      <c r="B425" s="45"/>
    </row>
    <row r="426" spans="1:2">
      <c r="A426" s="45"/>
      <c r="B426" s="45"/>
    </row>
    <row r="427" spans="1:2">
      <c r="A427" s="45"/>
      <c r="B427" s="45"/>
    </row>
    <row r="428" spans="1:2">
      <c r="A428" s="45"/>
      <c r="B428" s="45"/>
    </row>
    <row r="429" spans="1:2">
      <c r="A429" s="45"/>
      <c r="B429" s="45"/>
    </row>
    <row r="430" spans="1:2">
      <c r="A430" s="45"/>
      <c r="B430" s="45"/>
    </row>
    <row r="431" spans="1:2">
      <c r="A431" s="45"/>
      <c r="B431" s="45"/>
    </row>
    <row r="432" spans="1:2">
      <c r="A432" s="45"/>
      <c r="B432" s="45"/>
    </row>
    <row r="433" spans="1:2">
      <c r="A433" s="45"/>
      <c r="B433" s="45"/>
    </row>
    <row r="434" spans="1:2">
      <c r="A434" s="45"/>
      <c r="B434" s="45"/>
    </row>
    <row r="435" spans="1:2">
      <c r="A435" s="45"/>
      <c r="B435" s="45"/>
    </row>
    <row r="436" spans="1:2">
      <c r="A436" s="45"/>
      <c r="B436" s="45"/>
    </row>
    <row r="437" spans="1:2">
      <c r="A437" s="45"/>
      <c r="B437" s="45"/>
    </row>
    <row r="438" spans="1:2">
      <c r="A438" s="45"/>
      <c r="B438" s="45"/>
    </row>
    <row r="439" spans="1:2">
      <c r="A439" s="45"/>
      <c r="B439" s="45"/>
    </row>
    <row r="440" spans="1:2">
      <c r="A440" s="45"/>
      <c r="B440" s="45"/>
    </row>
    <row r="441" spans="1:2">
      <c r="A441" s="45"/>
      <c r="B441" s="45"/>
    </row>
    <row r="442" spans="1:2">
      <c r="A442" s="45"/>
      <c r="B442" s="45"/>
    </row>
    <row r="443" spans="1:2">
      <c r="A443" s="45"/>
      <c r="B443" s="45"/>
    </row>
    <row r="444" spans="1:2">
      <c r="A444" s="45"/>
      <c r="B444" s="45"/>
    </row>
    <row r="445" spans="1:2">
      <c r="A445" s="45"/>
      <c r="B445" s="45"/>
    </row>
    <row r="446" spans="1:2">
      <c r="A446" s="45"/>
      <c r="B446" s="45"/>
    </row>
    <row r="447" spans="1:2">
      <c r="A447" s="45"/>
      <c r="B447" s="45"/>
    </row>
    <row r="448" spans="1:2">
      <c r="A448" s="45"/>
      <c r="B448" s="45"/>
    </row>
    <row r="449" spans="1:2">
      <c r="A449" s="45"/>
      <c r="B449" s="45"/>
    </row>
    <row r="450" spans="1:2">
      <c r="A450" s="45"/>
      <c r="B450" s="45"/>
    </row>
    <row r="451" spans="1:2">
      <c r="A451" s="45"/>
      <c r="B451" s="45"/>
    </row>
    <row r="452" spans="1:2">
      <c r="A452" s="45"/>
      <c r="B452" s="45"/>
    </row>
    <row r="453" spans="1:2">
      <c r="A453" s="45"/>
      <c r="B453" s="45"/>
    </row>
    <row r="454" spans="1:2">
      <c r="A454" s="45"/>
      <c r="B454" s="45"/>
    </row>
    <row r="455" spans="1:2">
      <c r="A455" s="45"/>
      <c r="B455" s="45"/>
    </row>
    <row r="456" spans="1:2">
      <c r="A456" s="45"/>
      <c r="B456" s="45"/>
    </row>
    <row r="457" spans="1:2">
      <c r="A457" s="45"/>
      <c r="B457" s="45"/>
    </row>
    <row r="458" spans="1:2">
      <c r="A458" s="45"/>
      <c r="B458" s="45"/>
    </row>
    <row r="459" spans="1:2">
      <c r="A459" s="45"/>
      <c r="B459" s="45"/>
    </row>
    <row r="460" spans="1:2">
      <c r="A460" s="45"/>
      <c r="B460" s="45"/>
    </row>
    <row r="461" spans="1:2">
      <c r="A461" s="45"/>
      <c r="B461" s="45"/>
    </row>
    <row r="462" spans="1:2">
      <c r="A462" s="45"/>
      <c r="B462" s="45"/>
    </row>
    <row r="463" spans="1:2">
      <c r="A463" s="45"/>
      <c r="B463" s="45"/>
    </row>
    <row r="464" spans="1:2">
      <c r="A464" s="45"/>
      <c r="B464" s="45"/>
    </row>
    <row r="465" spans="1:2">
      <c r="A465" s="45"/>
      <c r="B465" s="45"/>
    </row>
    <row r="466" spans="1:2">
      <c r="A466" s="45"/>
      <c r="B466" s="45"/>
    </row>
    <row r="467" spans="1:2">
      <c r="A467" s="45"/>
      <c r="B467" s="45"/>
    </row>
    <row r="468" spans="1:2">
      <c r="A468" s="45"/>
      <c r="B468" s="45"/>
    </row>
    <row r="469" spans="1:2">
      <c r="A469" s="45"/>
      <c r="B469" s="45"/>
    </row>
    <row r="470" spans="1:2">
      <c r="A470" s="45"/>
      <c r="B470" s="45"/>
    </row>
    <row r="471" spans="1:2">
      <c r="A471" s="45"/>
      <c r="B471" s="45"/>
    </row>
    <row r="472" spans="1:2">
      <c r="A472" s="45"/>
      <c r="B472" s="45"/>
    </row>
    <row r="473" spans="1:2">
      <c r="A473" s="45"/>
      <c r="B473" s="45"/>
    </row>
    <row r="474" spans="1:2">
      <c r="A474" s="45"/>
      <c r="B474" s="45"/>
    </row>
    <row r="475" spans="1:2">
      <c r="A475" s="45"/>
      <c r="B475" s="45"/>
    </row>
    <row r="476" spans="1:2">
      <c r="A476" s="45"/>
      <c r="B476" s="45"/>
    </row>
    <row r="477" spans="1:2">
      <c r="A477" s="45"/>
      <c r="B477" s="45"/>
    </row>
    <row r="478" spans="1:2">
      <c r="A478" s="45"/>
      <c r="B478" s="45"/>
    </row>
    <row r="479" spans="1:2">
      <c r="A479" s="45"/>
      <c r="B479" s="45"/>
    </row>
    <row r="480" spans="1:2">
      <c r="A480" s="45"/>
      <c r="B480" s="45"/>
    </row>
    <row r="481" spans="1:2">
      <c r="A481" s="45"/>
      <c r="B481" s="45"/>
    </row>
    <row r="482" spans="1:2">
      <c r="A482" s="45"/>
      <c r="B482" s="45"/>
    </row>
    <row r="483" spans="1:2">
      <c r="A483" s="45"/>
      <c r="B483" s="45"/>
    </row>
    <row r="484" spans="1:2">
      <c r="A484" s="45"/>
      <c r="B484" s="45"/>
    </row>
    <row r="485" spans="1:2">
      <c r="A485" s="45"/>
      <c r="B485" s="45"/>
    </row>
    <row r="486" spans="1:2">
      <c r="A486" s="45"/>
      <c r="B486" s="45"/>
    </row>
    <row r="487" spans="1:2">
      <c r="A487" s="45"/>
      <c r="B487" s="45"/>
    </row>
    <row r="488" spans="1:2">
      <c r="A488" s="45"/>
      <c r="B488" s="45"/>
    </row>
    <row r="489" spans="1:2">
      <c r="A489" s="45"/>
      <c r="B489" s="45"/>
    </row>
    <row r="490" spans="1:2">
      <c r="A490" s="45"/>
      <c r="B490" s="45"/>
    </row>
    <row r="491" spans="1:2">
      <c r="A491" s="45"/>
      <c r="B491" s="45"/>
    </row>
    <row r="492" spans="1:2">
      <c r="A492" s="45"/>
      <c r="B492" s="45"/>
    </row>
    <row r="493" spans="1:2">
      <c r="A493" s="45"/>
      <c r="B493" s="45"/>
    </row>
    <row r="494" spans="1:2">
      <c r="A494" s="45"/>
      <c r="B494" s="45"/>
    </row>
    <row r="495" spans="1:2">
      <c r="A495" s="45"/>
      <c r="B495" s="45"/>
    </row>
    <row r="496" spans="1:2">
      <c r="A496" s="45"/>
      <c r="B496" s="45"/>
    </row>
    <row r="497" spans="1:2">
      <c r="A497" s="45"/>
      <c r="B497" s="45"/>
    </row>
    <row r="498" spans="1:2">
      <c r="A498" s="45"/>
      <c r="B498" s="45"/>
    </row>
    <row r="499" spans="1:2">
      <c r="A499" s="45"/>
      <c r="B499" s="45"/>
    </row>
    <row r="500" spans="1:2">
      <c r="A500" s="45"/>
      <c r="B500" s="45"/>
    </row>
    <row r="501" spans="1:2">
      <c r="A501" s="45"/>
      <c r="B501" s="45"/>
    </row>
    <row r="502" spans="1:2">
      <c r="A502" s="45"/>
      <c r="B502" s="45"/>
    </row>
    <row r="503" spans="1:2">
      <c r="A503" s="45"/>
      <c r="B503" s="45"/>
    </row>
    <row r="504" spans="1:2">
      <c r="A504" s="45"/>
      <c r="B504" s="45"/>
    </row>
    <row r="505" spans="1:2">
      <c r="A505" s="45"/>
      <c r="B505" s="45"/>
    </row>
    <row r="506" spans="1:2">
      <c r="A506" s="45"/>
      <c r="B506" s="45"/>
    </row>
    <row r="507" spans="1:2">
      <c r="A507" s="45"/>
      <c r="B507" s="45"/>
    </row>
  </sheetData>
  <mergeCells count="1">
    <mergeCell ref="B38:H38"/>
  </mergeCells>
  <pageMargins left="0.70866141732283472" right="0.70866141732283472" top="0.74803149606299213" bottom="0.74803149606299213" header="0.31496062992125984" footer="0.31496062992125984"/>
  <pageSetup scale="57" orientation="landscape" r:id="rId1"/>
  <colBreaks count="1" manualBreakCount="1">
    <brk id="13" max="1048575" man="1"/>
  </colBreaks>
  <ignoredErrors>
    <ignoredError sqref="B13 B16 B20 B26:B27 B29:B33" twoDigitTextYear="1"/>
  </ignoredErrors>
</worksheet>
</file>

<file path=docMetadata/LabelInfo.xml><?xml version="1.0" encoding="utf-8"?>
<clbl:labelList xmlns:clbl="http://schemas.microsoft.com/office/2020/mipLabelMetadata">
  <clbl:label id="{7422a224-eab6-464c-8026-f7d899099718}" enabled="1" method="Privileged" siteId="{8153d5b9-7993-4a88-9cda-69a07754949e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Title</vt:lpstr>
      <vt:lpstr>1-Balance Sheet</vt:lpstr>
      <vt:lpstr>2 - Income Statement</vt:lpstr>
      <vt:lpstr>3 - Cash Flow Statement</vt:lpstr>
      <vt:lpstr>4 - Owners' equity</vt:lpstr>
      <vt:lpstr>'1-Balance Sheet'!Print_Area</vt:lpstr>
      <vt:lpstr>'2 - Income Statement'!Print_Area</vt:lpstr>
      <vt:lpstr>'3 - Cash Flow Statement'!Print_Area</vt:lpstr>
      <vt:lpstr>'4 - Owners'' equity'!Print_Area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Jordanka Klenovska</cp:lastModifiedBy>
  <cp:lastPrinted>2026-03-02T13:17:45Z</cp:lastPrinted>
  <dcterms:created xsi:type="dcterms:W3CDTF">2016-10-31T08:17:40Z</dcterms:created>
  <dcterms:modified xsi:type="dcterms:W3CDTF">2026-03-02T13:17:51Z</dcterms:modified>
</cp:coreProperties>
</file>